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360" windowHeight="8070" tabRatio="854"/>
  </bookViews>
  <sheets>
    <sheet name="封面" sheetId="14" r:id="rId1"/>
    <sheet name="收支总表" sheetId="2" r:id="rId2"/>
    <sheet name="收入总表公开" sheetId="3" r:id="rId3"/>
    <sheet name="支出总表公开" sheetId="4" r:id="rId4"/>
    <sheet name="财政拨款支出总表" sheetId="15" r:id="rId5"/>
    <sheet name="一般公共预算支出明细表公开" sheetId="5" r:id="rId6"/>
    <sheet name="一般公共预算基本支出明细表" sheetId="6" r:id="rId7"/>
    <sheet name="一般公共预算拨款“三公”经费及会议费、培训费支出预算表" sheetId="11" r:id="rId8"/>
    <sheet name="政府性基金收支表" sheetId="7" r:id="rId9"/>
  </sheets>
  <definedNames>
    <definedName name="_xlnm.Print_Area" localSheetId="2">收入总表公开!$A$1:$K$33</definedName>
    <definedName name="_xlnm.Print_Area" localSheetId="1">收支总表!$A$1:$D$33</definedName>
    <definedName name="_xlnm.Print_Area" localSheetId="7">一般公共预算拨款“三公”经费及会议费、培训费支出预算表!$A$1:$H$15</definedName>
    <definedName name="_xlnm.Print_Area" localSheetId="6">一般公共预算基本支出明细表!$A$1:$F$49</definedName>
    <definedName name="_xlnm.Print_Area" localSheetId="5">一般公共预算支出明细表公开!$A$1:$H$33</definedName>
    <definedName name="_xlnm.Print_Area" localSheetId="8">政府性基金收支表!$A$1:$H$21</definedName>
    <definedName name="_xlnm.Print_Area" localSheetId="3">支出总表公开!$A$1:$H$35</definedName>
    <definedName name="_xlnm.Print_Titles" localSheetId="4">财政拨款支出总表!$1:$5</definedName>
    <definedName name="_xlnm.Print_Titles" localSheetId="2">收入总表公开!$1:$5</definedName>
    <definedName name="_xlnm.Print_Titles" localSheetId="1">收支总表!$1:$5</definedName>
    <definedName name="_xlnm.Print_Titles" localSheetId="7">一般公共预算拨款“三公”经费及会议费、培训费支出预算表!$1:$7</definedName>
    <definedName name="_xlnm.Print_Titles" localSheetId="6">一般公共预算基本支出明细表!$1:$4</definedName>
    <definedName name="_xlnm.Print_Titles" localSheetId="5">一般公共预算支出明细表公开!$1:$5</definedName>
    <definedName name="_xlnm.Print_Titles" localSheetId="8">政府性基金收支表!$1:$4</definedName>
    <definedName name="_xlnm.Print_Titles" localSheetId="3">支出总表公开!$1:$5</definedName>
  </definedNames>
  <calcPr calcId="124519"/>
</workbook>
</file>

<file path=xl/calcChain.xml><?xml version="1.0" encoding="utf-8"?>
<calcChain xmlns="http://schemas.openxmlformats.org/spreadsheetml/2006/main">
  <c r="C9" i="5"/>
  <c r="C13"/>
  <c r="C17"/>
  <c r="C21"/>
  <c r="C25"/>
  <c r="C29"/>
  <c r="C6"/>
  <c r="D7"/>
  <c r="C7" s="1"/>
  <c r="D8"/>
  <c r="C8" s="1"/>
  <c r="D9"/>
  <c r="D10"/>
  <c r="C10" s="1"/>
  <c r="D11"/>
  <c r="C11" s="1"/>
  <c r="D12"/>
  <c r="C12" s="1"/>
  <c r="D13"/>
  <c r="D14"/>
  <c r="C14" s="1"/>
  <c r="D15"/>
  <c r="C15" s="1"/>
  <c r="D16"/>
  <c r="C16" s="1"/>
  <c r="D17"/>
  <c r="D18"/>
  <c r="C18" s="1"/>
  <c r="D19"/>
  <c r="C19" s="1"/>
  <c r="D20"/>
  <c r="C20" s="1"/>
  <c r="D21"/>
  <c r="D22"/>
  <c r="C22" s="1"/>
  <c r="D23"/>
  <c r="C23" s="1"/>
  <c r="D24"/>
  <c r="C24" s="1"/>
  <c r="D25"/>
  <c r="D26"/>
  <c r="C26" s="1"/>
  <c r="D27"/>
  <c r="C27" s="1"/>
  <c r="D28"/>
  <c r="C28" s="1"/>
  <c r="D29"/>
  <c r="D30"/>
  <c r="C30" s="1"/>
  <c r="D31"/>
  <c r="C31" s="1"/>
  <c r="D32"/>
  <c r="C32" s="1"/>
  <c r="D6"/>
  <c r="D10" i="15"/>
  <c r="D13"/>
  <c r="D14"/>
  <c r="D17"/>
  <c r="D19"/>
  <c r="D24"/>
  <c r="D26"/>
  <c r="D9"/>
  <c r="C7" i="4"/>
  <c r="C8"/>
  <c r="C9"/>
  <c r="C10"/>
  <c r="C11"/>
  <c r="C12"/>
  <c r="C13"/>
  <c r="C14"/>
  <c r="C15"/>
  <c r="C16"/>
  <c r="C17"/>
  <c r="C18"/>
  <c r="C19"/>
  <c r="C20"/>
  <c r="C21"/>
  <c r="C22"/>
  <c r="C23"/>
  <c r="C24"/>
  <c r="C25"/>
  <c r="C26"/>
  <c r="C27"/>
  <c r="C28"/>
  <c r="C29"/>
  <c r="C30"/>
  <c r="C31"/>
  <c r="C32"/>
  <c r="C33"/>
  <c r="C34"/>
  <c r="C6"/>
  <c r="C7" i="3"/>
  <c r="C8"/>
  <c r="C9"/>
  <c r="C10"/>
  <c r="C11"/>
  <c r="C12"/>
  <c r="C13"/>
  <c r="C14"/>
  <c r="C15"/>
  <c r="C16"/>
  <c r="C17"/>
  <c r="C18"/>
  <c r="C19"/>
  <c r="C20"/>
  <c r="C21"/>
  <c r="C22"/>
  <c r="C23"/>
  <c r="C24"/>
  <c r="C25"/>
  <c r="C26"/>
  <c r="C27"/>
  <c r="C28"/>
  <c r="C29"/>
  <c r="C30"/>
  <c r="C31"/>
  <c r="C32"/>
  <c r="C6"/>
  <c r="D32" i="2"/>
  <c r="C8" i="6"/>
  <c r="C9"/>
  <c r="C10"/>
  <c r="C11"/>
  <c r="C12"/>
  <c r="C14"/>
  <c r="C15"/>
  <c r="C16"/>
  <c r="C17"/>
  <c r="C18"/>
  <c r="C19"/>
  <c r="C20"/>
  <c r="C21"/>
  <c r="C22"/>
  <c r="C23"/>
  <c r="C24"/>
  <c r="C25"/>
  <c r="C26"/>
  <c r="C27"/>
  <c r="C28"/>
  <c r="C29"/>
  <c r="C30"/>
  <c r="C31"/>
  <c r="C32"/>
  <c r="C33"/>
  <c r="C34"/>
  <c r="C36"/>
  <c r="C37"/>
  <c r="C38"/>
  <c r="C39"/>
  <c r="C40"/>
  <c r="C41"/>
  <c r="C42"/>
  <c r="C43"/>
  <c r="C44"/>
  <c r="C45"/>
  <c r="C46"/>
  <c r="C47"/>
  <c r="C48"/>
  <c r="D35"/>
  <c r="C35" s="1"/>
  <c r="E13"/>
  <c r="C13" s="1"/>
  <c r="D7"/>
  <c r="D28" i="2"/>
  <c r="B32"/>
  <c r="B28"/>
  <c r="B28" i="15"/>
  <c r="D6" i="6" l="1"/>
  <c r="E6"/>
  <c r="C7"/>
  <c r="C6" l="1"/>
</calcChain>
</file>

<file path=xl/sharedStrings.xml><?xml version="1.0" encoding="utf-8"?>
<sst xmlns="http://schemas.openxmlformats.org/spreadsheetml/2006/main" count="389" uniqueCount="217">
  <si>
    <t>附件</t>
  </si>
  <si>
    <t>单位：（公章）</t>
  </si>
  <si>
    <t>报送日期：     年   月   日</t>
  </si>
  <si>
    <t>单位负责人签章：       财务负责人签章：        制表人签章：</t>
  </si>
  <si>
    <t>2016年部门决算收入支出总表</t>
  </si>
  <si>
    <t>批复01表</t>
  </si>
  <si>
    <t>单位：万元</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</si>
  <si>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</si>
  <si>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</si>
  <si>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</si>
  <si>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</si>
  <si>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</si>
  <si>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</si>
  <si>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</si>
  <si>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</si>
  <si>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</si>
  <si>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</si>
  <si>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</si>
  <si>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</si>
  <si>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</si>
  <si>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</si>
  <si>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</si>
  <si>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</si>
  <si>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</si>
  <si>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</si>
  <si>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</si>
  <si>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</si>
  <si>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</si>
  <si>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</si>
  <si>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</si>
  <si>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</si>
  <si>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</si>
  <si>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</si>
  <si>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</si>
  <si>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</si>
  <si>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</si>
  <si>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</si>
  <si>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</si>
  <si>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</si>
  <si>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</si>
  <si>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</si>
  <si>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</si>
  <si>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t xml:space="preserve">  21、其他支出</t>
  </si>
  <si>
    <t>本年收入合计</t>
  </si>
  <si>
    <t>本年支出合计</t>
  </si>
  <si>
    <t>用事业基金弥补收支差额</t>
  </si>
  <si>
    <t xml:space="preserve">    结余分配 </t>
  </si>
  <si>
    <t xml:space="preserve">       年初结转和结余</t>
  </si>
  <si>
    <t xml:space="preserve">    年末结转和结余</t>
  </si>
  <si>
    <t>收入总计</t>
  </si>
  <si>
    <t>支出总计</t>
  </si>
  <si>
    <t>注：本表反映部门本年度的总收支和年末结转结余情况。</t>
  </si>
  <si>
    <t>2016年部门决算收入总表</t>
  </si>
  <si>
    <t>批复02表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</si>
  <si>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</si>
  <si>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</si>
  <si>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</si>
  <si>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</si>
  <si>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</si>
  <si>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</si>
  <si>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</si>
  <si>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</si>
  <si>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</si>
  <si>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</si>
  <si>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合计</t>
  </si>
  <si>
    <t>注：本表反映部门本年度取得的各项收入情况。</t>
  </si>
  <si>
    <t>2016年部门决算支出总表</t>
  </si>
  <si>
    <t>批复03表</t>
  </si>
  <si>
    <t>基本支出</t>
  </si>
  <si>
    <t>项目支出</t>
  </si>
  <si>
    <t>上缴上级支出</t>
  </si>
  <si>
    <t>经营支出</t>
  </si>
  <si>
    <t>对附属单位补助支出</t>
  </si>
  <si>
    <t>注：本表反映部门本年度各项支出情况。</t>
  </si>
  <si>
    <t>2016年部门决算财政拨款收支总表</t>
  </si>
  <si>
    <t>批复04表</t>
  </si>
  <si>
    <t>收入</t>
  </si>
  <si>
    <t>支出</t>
  </si>
  <si>
    <t>一般公共预算财政拨款</t>
  </si>
  <si>
    <t>政府性基金预算财政拨款</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</si>
  <si>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</si>
  <si>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</si>
  <si>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</si>
  <si>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</si>
  <si>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</si>
  <si>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</si>
  <si>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</si>
  <si>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t>
  </si>
  <si>
    <t>2016年部门决算一般公共预算财政拨款支出明细表</t>
  </si>
  <si>
    <t>批复05表</t>
  </si>
  <si>
    <t>备注</t>
  </si>
  <si>
    <t>小计</t>
  </si>
  <si>
    <t>人员经费</t>
  </si>
  <si>
    <t>公用经费</t>
  </si>
  <si>
    <t>注：本表反映部门本年度一般公共预算财政拨款实际支出情况。</t>
  </si>
  <si>
    <t>2016年部门决算一般公共预算财政拨款基本支出明细表</t>
  </si>
  <si>
    <t>批复06表</t>
  </si>
  <si>
    <t>经纱分类科目编码</t>
  </si>
  <si>
    <t>商品和服务支出</t>
  </si>
  <si>
    <t>注：本表反映部门本年度一般公共预算财政拨款基本支出明细情况。</t>
  </si>
  <si>
    <t>批复07表</t>
  </si>
  <si>
    <t>一般公共预算财政拨款安排的“三公”经费</t>
  </si>
  <si>
    <t>会议费</t>
  </si>
  <si>
    <t>培训费</t>
  </si>
  <si>
    <t>因公出国（境）费用</t>
  </si>
  <si>
    <t>公务接待费</t>
  </si>
  <si>
    <t>公务用车购置及运行维护费</t>
  </si>
  <si>
    <t>公务用车购置费</t>
  </si>
  <si>
    <t>公务用车运行维护费</t>
  </si>
  <si>
    <t>注：本表反映部门本年度一般公共预算财政拨款“三公”经费、会议费、培训费的实际支出。</t>
  </si>
  <si>
    <t>2016年部门决算政府性基金收支表</t>
  </si>
  <si>
    <t>批复08表</t>
  </si>
  <si>
    <t>年初结转和结余</t>
  </si>
  <si>
    <t>本年收入</t>
  </si>
  <si>
    <t>本年支出</t>
  </si>
  <si>
    <t>年末结转和结余</t>
  </si>
  <si>
    <t>注：本表反映部门本年度政府性基金预算财政拨款收入支出及结转和结余情况</t>
  </si>
  <si>
    <t xml:space="preserve">  其他政府性基金及对应专项债务收入安排的支出</t>
  </si>
  <si>
    <t>2016年部门决算一般公共预算财政拨款“三公”经费、会议费、培训费支出表</t>
    <phoneticPr fontId="0" type="noConversion"/>
  </si>
  <si>
    <t>204</t>
  </si>
  <si>
    <t>公共安全支出</t>
  </si>
  <si>
    <t>20407</t>
  </si>
  <si>
    <t>监狱</t>
  </si>
  <si>
    <t>205</t>
  </si>
  <si>
    <t>教育支出</t>
  </si>
  <si>
    <t>20508</t>
  </si>
  <si>
    <t>进修及培训</t>
  </si>
  <si>
    <t>2050803</t>
  </si>
  <si>
    <t xml:space="preserve">  培训支出</t>
  </si>
  <si>
    <t>208</t>
  </si>
  <si>
    <t>社会保障和就业支出</t>
  </si>
  <si>
    <t>20805</t>
  </si>
  <si>
    <t>行政事业单位离退休</t>
  </si>
  <si>
    <t>2080501</t>
  </si>
  <si>
    <t xml:space="preserve">  归口管理的行政单位离退休</t>
  </si>
  <si>
    <t>2080502</t>
  </si>
  <si>
    <t xml:space="preserve">  事业单位离退休</t>
  </si>
  <si>
    <t>2080599</t>
  </si>
  <si>
    <t xml:space="preserve">  其他行政事业单位离退休支出</t>
  </si>
  <si>
    <t>20899</t>
  </si>
  <si>
    <t>其他社会保障和就业支出</t>
  </si>
  <si>
    <t>2089901</t>
  </si>
  <si>
    <t xml:space="preserve">  其他社会保障和就业支出</t>
  </si>
  <si>
    <t>210</t>
  </si>
  <si>
    <t>医疗卫生与计划生育支出</t>
  </si>
  <si>
    <t>21005</t>
  </si>
  <si>
    <t>医疗保障</t>
  </si>
  <si>
    <t>2100501</t>
  </si>
  <si>
    <t xml:space="preserve">  行政单位医疗</t>
  </si>
  <si>
    <t>2100502</t>
  </si>
  <si>
    <t xml:space="preserve">  事业单位医疗</t>
  </si>
  <si>
    <t>213</t>
  </si>
  <si>
    <t>农林水支出</t>
  </si>
  <si>
    <t>21306</t>
  </si>
  <si>
    <t>农业综合开发</t>
  </si>
  <si>
    <t>2130602</t>
  </si>
  <si>
    <t xml:space="preserve">  土地治理</t>
  </si>
  <si>
    <t>2130603</t>
  </si>
  <si>
    <t xml:space="preserve">  产业化经营</t>
  </si>
  <si>
    <t>215</t>
  </si>
  <si>
    <t>资源勘探信息等支出</t>
  </si>
  <si>
    <t>21505</t>
  </si>
  <si>
    <t>工业和信息产业监管</t>
  </si>
  <si>
    <t xml:space="preserve">  其他工业和信息产业监管支出</t>
  </si>
  <si>
    <t>住房保障支出</t>
  </si>
  <si>
    <t>住房改革支出</t>
  </si>
  <si>
    <t xml:space="preserve">  住房公积金</t>
  </si>
  <si>
    <t>2150599</t>
  </si>
  <si>
    <t>221</t>
  </si>
  <si>
    <t>22102</t>
  </si>
  <si>
    <t>2210201</t>
  </si>
  <si>
    <t>229</t>
  </si>
  <si>
    <t>其他支出</t>
  </si>
  <si>
    <t>22904</t>
  </si>
  <si>
    <t>其他政府性基金及对应专项债务收入安排的支出</t>
  </si>
  <si>
    <t>2290400</t>
  </si>
  <si>
    <t>工资福利支出</t>
  </si>
  <si>
    <t xml:space="preserve">  基本工资</t>
  </si>
  <si>
    <t xml:space="preserve">  津贴补贴</t>
  </si>
  <si>
    <t xml:space="preserve">  奖金</t>
    <phoneticPr fontId="7" type="noConversion"/>
  </si>
  <si>
    <t xml:space="preserve">  其他工资福利支出</t>
  </si>
  <si>
    <t xml:space="preserve">  办公费</t>
  </si>
  <si>
    <t xml:space="preserve">  印刷费</t>
  </si>
  <si>
    <t xml:space="preserve">  咨询费</t>
    <phoneticPr fontId="7" type="noConversion"/>
  </si>
  <si>
    <t xml:space="preserve">  手续费</t>
    <phoneticPr fontId="7" type="noConversion"/>
  </si>
  <si>
    <t xml:space="preserve">  水费</t>
  </si>
  <si>
    <t xml:space="preserve">  电费</t>
    <phoneticPr fontId="7" type="noConversion"/>
  </si>
  <si>
    <t xml:space="preserve">  邮电费</t>
  </si>
  <si>
    <t xml:space="preserve">  取暖费</t>
  </si>
  <si>
    <t xml:space="preserve">  物业管理费</t>
    <phoneticPr fontId="7" type="noConversion"/>
  </si>
  <si>
    <t xml:space="preserve">  差旅费</t>
    <phoneticPr fontId="7" type="noConversion"/>
  </si>
  <si>
    <t xml:space="preserve">  维修(护)费</t>
  </si>
  <si>
    <t xml:space="preserve">  租赁费</t>
    <phoneticPr fontId="7" type="noConversion"/>
  </si>
  <si>
    <t xml:space="preserve">  培训费</t>
  </si>
  <si>
    <t xml:space="preserve">  公务接待费</t>
  </si>
  <si>
    <t xml:space="preserve">  专用材料费</t>
    <phoneticPr fontId="7" type="noConversion"/>
  </si>
  <si>
    <t xml:space="preserve">  劳务费</t>
    <phoneticPr fontId="7" type="noConversion"/>
  </si>
  <si>
    <t xml:space="preserve">  工会经费</t>
  </si>
  <si>
    <t xml:space="preserve">  福利费</t>
  </si>
  <si>
    <t xml:space="preserve">  公务用车运行维护费</t>
    <phoneticPr fontId="7" type="noConversion"/>
  </si>
  <si>
    <t xml:space="preserve">  其他交通费用</t>
    <phoneticPr fontId="7" type="noConversion"/>
  </si>
  <si>
    <t xml:space="preserve">  其他商品和服务支出</t>
  </si>
  <si>
    <t>对个人和家庭的补助</t>
  </si>
  <si>
    <t xml:space="preserve">  离休费</t>
    <phoneticPr fontId="7" type="noConversion"/>
  </si>
  <si>
    <t xml:space="preserve">  退休费</t>
    <phoneticPr fontId="7" type="noConversion"/>
  </si>
  <si>
    <t xml:space="preserve">  抚恤金</t>
    <phoneticPr fontId="7" type="noConversion"/>
  </si>
  <si>
    <t xml:space="preserve">  生活补助</t>
    <phoneticPr fontId="7" type="noConversion"/>
  </si>
  <si>
    <t xml:space="preserve">  医疗费</t>
    <phoneticPr fontId="7" type="noConversion"/>
  </si>
  <si>
    <t xml:space="preserve">  其他队个人和家庭的补助支出</t>
    <phoneticPr fontId="7" type="noConversion"/>
  </si>
  <si>
    <t xml:space="preserve">  其他资本性支出</t>
    <phoneticPr fontId="7" type="noConversion"/>
  </si>
  <si>
    <t xml:space="preserve">  办公设备购置</t>
    <phoneticPr fontId="7" type="noConversion"/>
  </si>
  <si>
    <t xml:space="preserve">  专用设备购置</t>
    <phoneticPr fontId="7" type="noConversion"/>
  </si>
  <si>
    <t xml:space="preserve">  信息网络及软件购置更新</t>
    <phoneticPr fontId="7" type="noConversion"/>
  </si>
  <si>
    <t xml:space="preserve">  其他社会保障缴费</t>
    <phoneticPr fontId="0" type="noConversion"/>
  </si>
  <si>
    <t xml:space="preserve">  采暖补贴</t>
    <phoneticPr fontId="0" type="noConversion"/>
  </si>
  <si>
    <r>
      <t>1319.3</t>
    </r>
    <r>
      <rPr>
        <b/>
        <sz val="10"/>
        <rFont val="宋体"/>
        <family val="3"/>
        <charset val="134"/>
      </rPr>
      <t>5</t>
    </r>
    <phoneticPr fontId="0" type="noConversion"/>
  </si>
  <si>
    <t>2016年部门决算</t>
    <phoneticPr fontId="0" type="noConversion"/>
  </si>
</sst>
</file>

<file path=xl/styles.xml><?xml version="1.0" encoding="utf-8"?>
<styleSheet xmlns="http://schemas.openxmlformats.org/spreadsheetml/2006/main">
  <numFmts count="1">
    <numFmt numFmtId="176" formatCode="#,##0.00_ "/>
  </numFmts>
  <fonts count="10">
    <font>
      <sz val="9"/>
      <name val="宋体"/>
      <charset val="134"/>
    </font>
    <font>
      <b/>
      <sz val="20"/>
      <name val="宋体"/>
      <charset val="134"/>
    </font>
    <font>
      <b/>
      <sz val="9"/>
      <name val="宋体"/>
      <charset val="134"/>
    </font>
    <font>
      <b/>
      <sz val="10"/>
      <name val="宋体"/>
      <charset val="134"/>
    </font>
    <font>
      <sz val="10"/>
      <name val="宋体"/>
      <charset val="134"/>
    </font>
    <font>
      <b/>
      <sz val="12"/>
      <name val="宋体"/>
      <charset val="134"/>
    </font>
    <font>
      <sz val="48"/>
      <name val="宋体"/>
      <charset val="134"/>
    </font>
    <font>
      <sz val="9"/>
      <name val="宋体"/>
      <charset val="134"/>
    </font>
    <font>
      <sz val="10"/>
      <name val="宋体"/>
      <family val="3"/>
      <charset val="134"/>
    </font>
    <font>
      <b/>
      <sz val="10"/>
      <name val="宋体"/>
      <family val="3"/>
      <charset val="13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1">
    <xf numFmtId="0" fontId="0" fillId="0" borderId="0" xfId="0"/>
    <xf numFmtId="0" fontId="0" fillId="0" borderId="0" xfId="0" applyBorder="1"/>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3" fillId="0" borderId="1"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3" fillId="0" borderId="0" xfId="0" applyFont="1" applyFill="1" applyAlignment="1">
      <alignment horizontal="center" vertical="center"/>
    </xf>
    <xf numFmtId="0" fontId="3" fillId="0" borderId="2" xfId="0" applyFont="1" applyBorder="1" applyAlignment="1">
      <alignment horizontal="center" vertical="center" wrapText="1"/>
    </xf>
    <xf numFmtId="0" fontId="3" fillId="0" borderId="3"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2" xfId="0" applyFont="1" applyFill="1" applyBorder="1" applyAlignment="1">
      <alignment horizontal="center" vertical="center"/>
    </xf>
    <xf numFmtId="0" fontId="4" fillId="0" borderId="2" xfId="0" applyNumberFormat="1" applyFont="1" applyFill="1" applyBorder="1" applyAlignment="1" applyProtection="1">
      <alignment vertical="center"/>
    </xf>
    <xf numFmtId="4" fontId="4" fillId="0" borderId="2" xfId="0" applyNumberFormat="1" applyFont="1" applyFill="1" applyBorder="1" applyAlignment="1" applyProtection="1">
      <alignment horizontal="right" vertical="center"/>
    </xf>
    <xf numFmtId="0" fontId="4" fillId="0" borderId="2" xfId="0" applyFont="1" applyFill="1" applyBorder="1" applyAlignment="1">
      <alignment horizontal="left" vertical="center"/>
    </xf>
    <xf numFmtId="4" fontId="4" fillId="0" borderId="2" xfId="0" applyNumberFormat="1" applyFont="1" applyFill="1" applyBorder="1" applyAlignment="1" applyProtection="1">
      <alignment horizontal="right" vertical="center" wrapText="1"/>
    </xf>
    <xf numFmtId="0" fontId="4" fillId="0" borderId="2" xfId="0" applyFont="1" applyFill="1" applyBorder="1" applyAlignment="1">
      <alignment vertical="center"/>
    </xf>
    <xf numFmtId="0" fontId="3" fillId="0" borderId="2" xfId="0" applyFont="1" applyFill="1" applyBorder="1" applyAlignment="1">
      <alignment horizontal="left" vertical="center"/>
    </xf>
    <xf numFmtId="0" fontId="4" fillId="0" borderId="2" xfId="0" applyFont="1" applyFill="1" applyBorder="1"/>
    <xf numFmtId="4" fontId="4" fillId="0" borderId="2" xfId="0" applyNumberFormat="1" applyFont="1" applyFill="1" applyBorder="1" applyAlignment="1">
      <alignment horizontal="right" vertical="center"/>
    </xf>
    <xf numFmtId="0" fontId="4" fillId="0" borderId="2" xfId="0" applyFont="1" applyBorder="1"/>
    <xf numFmtId="0" fontId="4" fillId="0" borderId="2" xfId="0" applyNumberFormat="1" applyFont="1" applyFill="1" applyBorder="1" applyAlignment="1" applyProtection="1">
      <alignment horizontal="left" vertical="center"/>
    </xf>
    <xf numFmtId="0" fontId="4" fillId="0" borderId="0" xfId="0" applyFont="1"/>
    <xf numFmtId="0" fontId="0" fillId="0" borderId="0" xfId="0" applyFill="1"/>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Alignment="1">
      <alignment vertical="center"/>
    </xf>
    <xf numFmtId="0" fontId="3" fillId="0" borderId="2" xfId="0" applyNumberFormat="1" applyFont="1" applyFill="1" applyBorder="1" applyAlignment="1" applyProtection="1">
      <alignment horizontal="center" vertical="center" wrapText="1"/>
    </xf>
    <xf numFmtId="0" fontId="1" fillId="0" borderId="0" xfId="0" applyFont="1" applyAlignment="1">
      <alignment vertical="center"/>
    </xf>
    <xf numFmtId="0" fontId="1" fillId="0" borderId="0" xfId="0" applyFont="1" applyBorder="1" applyAlignment="1">
      <alignment horizontal="center" vertical="center"/>
    </xf>
    <xf numFmtId="0" fontId="0" fillId="0" borderId="0" xfId="0" applyFont="1"/>
    <xf numFmtId="49" fontId="4" fillId="0" borderId="2" xfId="0" applyNumberFormat="1" applyFont="1" applyFill="1" applyBorder="1" applyAlignment="1" applyProtection="1">
      <alignment horizontal="right" vertical="center"/>
    </xf>
    <xf numFmtId="0" fontId="2" fillId="0" borderId="0" xfId="0" applyFont="1" applyBorder="1" applyAlignment="1">
      <alignment horizontal="center" vertical="center"/>
    </xf>
    <xf numFmtId="49" fontId="4" fillId="0" borderId="2"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2" fillId="0" borderId="0" xfId="0" applyFont="1" applyAlignment="1">
      <alignment horizontal="right"/>
    </xf>
    <xf numFmtId="0" fontId="3" fillId="0" borderId="2" xfId="0" applyFont="1" applyFill="1" applyBorder="1" applyAlignment="1">
      <alignment horizontal="center" vertical="center" wrapText="1"/>
    </xf>
    <xf numFmtId="176" fontId="4" fillId="0" borderId="2" xfId="0" applyNumberFormat="1" applyFont="1" applyFill="1" applyBorder="1" applyAlignment="1" applyProtection="1">
      <alignment horizontal="right" vertical="center" wrapText="1"/>
    </xf>
    <xf numFmtId="0" fontId="4" fillId="0" borderId="2" xfId="0" applyFont="1" applyBorder="1" applyAlignment="1">
      <alignment vertical="center"/>
    </xf>
    <xf numFmtId="176" fontId="4" fillId="0" borderId="2" xfId="0" applyNumberFormat="1" applyFont="1" applyFill="1" applyBorder="1" applyAlignment="1">
      <alignment horizontal="right" vertical="center"/>
    </xf>
    <xf numFmtId="0" fontId="4" fillId="0" borderId="4" xfId="0" applyFont="1" applyFill="1" applyBorder="1" applyAlignment="1">
      <alignment horizontal="left" vertical="center"/>
    </xf>
    <xf numFmtId="4" fontId="4" fillId="0" borderId="4" xfId="0" applyNumberFormat="1" applyFont="1" applyFill="1" applyBorder="1" applyAlignment="1" applyProtection="1">
      <alignment horizontal="right"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3" fillId="0" borderId="0" xfId="0" applyFont="1" applyAlignment="1">
      <alignment vertical="center"/>
    </xf>
    <xf numFmtId="4" fontId="0" fillId="0" borderId="2" xfId="0" applyNumberFormat="1" applyFont="1" applyFill="1" applyBorder="1" applyAlignment="1" applyProtection="1">
      <alignment horizontal="right" vertical="center" wrapText="1"/>
    </xf>
    <xf numFmtId="0" fontId="0" fillId="0" borderId="0" xfId="0" applyAlignment="1">
      <alignment vertical="center"/>
    </xf>
    <xf numFmtId="0" fontId="3" fillId="0" borderId="4" xfId="0" applyNumberFormat="1" applyFont="1" applyFill="1" applyBorder="1" applyAlignment="1" applyProtection="1">
      <alignment vertical="center" wrapText="1"/>
    </xf>
    <xf numFmtId="0" fontId="3" fillId="0" borderId="4"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xf>
    <xf numFmtId="0" fontId="3" fillId="0" borderId="0" xfId="0" applyFont="1" applyAlignment="1">
      <alignment horizontal="right" vertical="center"/>
    </xf>
    <xf numFmtId="0" fontId="3" fillId="0" borderId="0" xfId="0" applyFont="1" applyFill="1" applyAlignment="1">
      <alignment horizontal="right" vertical="center"/>
    </xf>
    <xf numFmtId="0" fontId="5" fillId="0" borderId="0" xfId="0" applyFont="1" applyAlignment="1">
      <alignment vertical="center"/>
    </xf>
    <xf numFmtId="0" fontId="6"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Border="1" applyAlignment="1">
      <alignment horizontal="center"/>
    </xf>
    <xf numFmtId="0" fontId="3" fillId="0" borderId="2" xfId="0" applyFont="1" applyFill="1" applyBorder="1" applyAlignment="1">
      <alignment horizontal="right" vertical="center"/>
    </xf>
    <xf numFmtId="0" fontId="4" fillId="0" borderId="2" xfId="0" applyFont="1" applyFill="1" applyBorder="1" applyAlignment="1">
      <alignment horizontal="right" vertical="center"/>
    </xf>
    <xf numFmtId="0" fontId="4" fillId="0" borderId="2" xfId="0" applyFont="1" applyBorder="1" applyAlignment="1">
      <alignment horizontal="right" vertical="center"/>
    </xf>
    <xf numFmtId="0" fontId="3" fillId="0" borderId="3" xfId="0" applyFont="1" applyFill="1" applyBorder="1" applyAlignment="1">
      <alignment horizontal="right" vertical="center"/>
    </xf>
    <xf numFmtId="0" fontId="4" fillId="0" borderId="3" xfId="0" applyFont="1" applyBorder="1" applyAlignment="1">
      <alignment horizontal="right" vertical="center"/>
    </xf>
    <xf numFmtId="0" fontId="3" fillId="0" borderId="3" xfId="0" applyFont="1" applyBorder="1" applyAlignment="1">
      <alignment horizontal="right" vertical="center"/>
    </xf>
    <xf numFmtId="0" fontId="4" fillId="0" borderId="3" xfId="0" applyFont="1" applyFill="1" applyBorder="1" applyAlignment="1">
      <alignment horizontal="right" vertical="center"/>
    </xf>
    <xf numFmtId="0" fontId="3" fillId="0" borderId="5" xfId="0" applyFont="1" applyFill="1" applyBorder="1" applyAlignment="1">
      <alignment horizontal="right" vertical="center"/>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right" vertical="center" wrapText="1"/>
      <protection locked="0"/>
    </xf>
    <xf numFmtId="4" fontId="3" fillId="0" borderId="2" xfId="0" applyNumberFormat="1" applyFont="1" applyBorder="1" applyAlignment="1" applyProtection="1">
      <alignment horizontal="right" vertical="center" wrapText="1"/>
      <protection locked="0"/>
    </xf>
    <xf numFmtId="0" fontId="0" fillId="0" borderId="2" xfId="0" applyBorder="1" applyProtection="1">
      <protection locked="0"/>
    </xf>
    <xf numFmtId="4" fontId="4" fillId="0" borderId="2" xfId="0" applyNumberFormat="1" applyFont="1" applyFill="1" applyBorder="1" applyAlignment="1" applyProtection="1">
      <alignment horizontal="right" vertical="center" wrapText="1"/>
      <protection locked="0"/>
    </xf>
    <xf numFmtId="49" fontId="4" fillId="0" borderId="2" xfId="0" applyNumberFormat="1" applyFont="1" applyFill="1" applyBorder="1" applyAlignment="1" applyProtection="1">
      <alignment horizontal="right" vertical="center"/>
      <protection locked="0"/>
    </xf>
    <xf numFmtId="4" fontId="8" fillId="0" borderId="2" xfId="0" applyNumberFormat="1" applyFont="1" applyFill="1" applyBorder="1" applyAlignment="1">
      <alignment vertical="center"/>
    </xf>
    <xf numFmtId="0" fontId="8" fillId="0" borderId="2" xfId="0" applyFont="1" applyBorder="1" applyAlignment="1"/>
    <xf numFmtId="0" fontId="8" fillId="0" borderId="2" xfId="0" applyFont="1" applyFill="1" applyBorder="1" applyAlignment="1">
      <alignment vertical="center"/>
    </xf>
    <xf numFmtId="49" fontId="9" fillId="0" borderId="2" xfId="0" applyNumberFormat="1" applyFont="1" applyFill="1" applyBorder="1" applyAlignment="1" applyProtection="1">
      <alignment horizontal="right" vertical="center"/>
    </xf>
    <xf numFmtId="0" fontId="4" fillId="0" borderId="0" xfId="0" applyFont="1" applyBorder="1" applyAlignment="1">
      <alignment horizontal="left"/>
    </xf>
    <xf numFmtId="0" fontId="1" fillId="0" borderId="0" xfId="0" applyFont="1" applyFill="1" applyAlignment="1">
      <alignment horizontal="center" vertical="center"/>
    </xf>
    <xf numFmtId="0" fontId="3" fillId="0" borderId="1"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4" fillId="0" borderId="2" xfId="0" applyFont="1" applyBorder="1" applyAlignment="1">
      <alignment horizontal="left"/>
    </xf>
    <xf numFmtId="49" fontId="4" fillId="0" borderId="6"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0" fontId="4" fillId="0" borderId="7" xfId="0" applyFont="1" applyBorder="1" applyAlignment="1">
      <alignment horizontal="left" vertical="center"/>
    </xf>
    <xf numFmtId="0" fontId="3" fillId="0" borderId="2" xfId="0" applyNumberFormat="1" applyFont="1" applyFill="1" applyBorder="1" applyAlignment="1" applyProtection="1">
      <alignment horizontal="center" vertical="center"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4" fillId="0" borderId="7" xfId="0" applyFont="1" applyBorder="1" applyAlignment="1">
      <alignment horizontal="left"/>
    </xf>
    <xf numFmtId="0" fontId="4" fillId="0" borderId="0" xfId="0" applyFont="1" applyFill="1" applyBorder="1" applyAlignment="1">
      <alignment horizontal="left" vertical="center"/>
    </xf>
    <xf numFmtId="0" fontId="0"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0" xfId="0" applyFont="1" applyAlignment="1">
      <alignment horizontal="center" vertical="center"/>
    </xf>
    <xf numFmtId="0" fontId="3" fillId="0" borderId="2" xfId="0" applyFont="1" applyBorder="1" applyAlignment="1" applyProtection="1">
      <alignment horizontal="center" vertical="center" wrapText="1"/>
      <protection locked="0"/>
    </xf>
    <xf numFmtId="0" fontId="1"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A5"/>
  <sheetViews>
    <sheetView tabSelected="1" workbookViewId="0">
      <selection activeCell="B4" sqref="B4"/>
    </sheetView>
  </sheetViews>
  <sheetFormatPr defaultColWidth="9.33203125" defaultRowHeight="11.25"/>
  <cols>
    <col min="1" max="1" width="188" customWidth="1"/>
    <col min="2" max="2" width="60" customWidth="1"/>
    <col min="3" max="3" width="50.83203125" customWidth="1"/>
  </cols>
  <sheetData>
    <row r="1" spans="1:1" ht="73.5" customHeight="1">
      <c r="A1" s="57" t="s">
        <v>0</v>
      </c>
    </row>
    <row r="2" spans="1:1" ht="53.25" customHeight="1">
      <c r="A2" s="58" t="s">
        <v>216</v>
      </c>
    </row>
    <row r="3" spans="1:1" ht="151.5" customHeight="1">
      <c r="A3" s="59" t="s">
        <v>1</v>
      </c>
    </row>
    <row r="4" spans="1:1" ht="69.75" customHeight="1">
      <c r="A4" s="60" t="s">
        <v>2</v>
      </c>
    </row>
    <row r="5" spans="1:1" ht="87" customHeight="1">
      <c r="A5" s="60" t="s">
        <v>3</v>
      </c>
    </row>
  </sheetData>
  <phoneticPr fontId="0" type="noConversion"/>
  <pageMargins left="0.75" right="0.75" top="0.77986111111111112"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F92"/>
  <sheetViews>
    <sheetView showGridLines="0" showZeros="0" workbookViewId="0">
      <selection activeCell="E30" sqref="E30"/>
    </sheetView>
  </sheetViews>
  <sheetFormatPr defaultColWidth="9.1640625" defaultRowHeight="12.75" customHeight="1"/>
  <cols>
    <col min="1" max="1" width="45.5" customWidth="1"/>
    <col min="2" max="2" width="34.5" customWidth="1"/>
    <col min="3" max="3" width="48.1640625" customWidth="1"/>
    <col min="4" max="4" width="34.83203125" customWidth="1"/>
  </cols>
  <sheetData>
    <row r="1" spans="1:6" ht="23.1" customHeight="1">
      <c r="A1" s="80" t="s">
        <v>4</v>
      </c>
      <c r="B1" s="80"/>
      <c r="C1" s="80"/>
      <c r="D1" s="80"/>
    </row>
    <row r="2" spans="1:6" ht="13.5" customHeight="1">
      <c r="A2" s="2"/>
      <c r="B2" s="2"/>
      <c r="C2" s="2"/>
      <c r="D2" s="56" t="s">
        <v>5</v>
      </c>
      <c r="F2" s="33"/>
    </row>
    <row r="3" spans="1:6" ht="18" customHeight="1">
      <c r="A3" s="81"/>
      <c r="B3" s="81"/>
      <c r="C3" s="7"/>
      <c r="D3" s="56" t="s">
        <v>6</v>
      </c>
      <c r="F3" s="33"/>
    </row>
    <row r="4" spans="1:6" ht="27" customHeight="1">
      <c r="A4" s="82" t="s">
        <v>7</v>
      </c>
      <c r="B4" s="83"/>
      <c r="C4" s="84" t="s">
        <v>8</v>
      </c>
      <c r="D4" s="84"/>
    </row>
    <row r="5" spans="1:6" s="24" customFormat="1" ht="24" customHeight="1">
      <c r="A5" s="12" t="s">
        <v>9</v>
      </c>
      <c r="B5" s="12" t="s">
        <v>10</v>
      </c>
      <c r="C5" s="12" t="s">
        <v>11</v>
      </c>
      <c r="D5" s="12" t="s">
        <v>10</v>
      </c>
    </row>
    <row r="6" spans="1:6" ht="20.100000000000001" customHeight="1">
      <c r="A6" s="14" t="s">
        <v>12</v>
      </c>
      <c r="B6" s="42">
        <v>175189.69</v>
      </c>
      <c r="C6" s="16" t="s">
        <v>13</v>
      </c>
      <c r="D6" s="17"/>
    </row>
    <row r="7" spans="1:6" ht="20.100000000000001" customHeight="1">
      <c r="A7" s="14" t="s">
        <v>14</v>
      </c>
      <c r="B7" s="42">
        <v>175189.69</v>
      </c>
      <c r="C7" s="16" t="s">
        <v>15</v>
      </c>
      <c r="D7" s="17"/>
    </row>
    <row r="8" spans="1:6" ht="20.100000000000001" customHeight="1">
      <c r="A8" s="14" t="s">
        <v>16</v>
      </c>
      <c r="B8" s="42"/>
      <c r="C8" s="16" t="s">
        <v>17</v>
      </c>
      <c r="D8" s="17"/>
    </row>
    <row r="9" spans="1:6" ht="20.100000000000001" customHeight="1">
      <c r="A9" s="14" t="s">
        <v>18</v>
      </c>
      <c r="B9" s="42">
        <v>0</v>
      </c>
      <c r="C9" s="16" t="s">
        <v>19</v>
      </c>
      <c r="D9" s="17">
        <v>174991.71</v>
      </c>
    </row>
    <row r="10" spans="1:6" ht="20.100000000000001" customHeight="1">
      <c r="A10" s="14" t="s">
        <v>20</v>
      </c>
      <c r="B10" s="42">
        <v>0</v>
      </c>
      <c r="C10" s="16" t="s">
        <v>21</v>
      </c>
      <c r="D10" s="17">
        <v>846.31</v>
      </c>
    </row>
    <row r="11" spans="1:6" ht="20.100000000000001" customHeight="1">
      <c r="A11" s="14" t="s">
        <v>22</v>
      </c>
      <c r="B11" s="42"/>
      <c r="C11" s="16" t="s">
        <v>23</v>
      </c>
      <c r="D11" s="17"/>
    </row>
    <row r="12" spans="1:6" ht="20.100000000000001" customHeight="1">
      <c r="A12" s="14" t="s">
        <v>24</v>
      </c>
      <c r="B12" s="42">
        <v>0</v>
      </c>
      <c r="C12" s="16" t="s">
        <v>25</v>
      </c>
      <c r="D12" s="17"/>
    </row>
    <row r="13" spans="1:6" ht="20.100000000000001" customHeight="1">
      <c r="A13" s="14" t="s">
        <v>26</v>
      </c>
      <c r="B13" s="42">
        <v>0</v>
      </c>
      <c r="C13" s="16" t="s">
        <v>27</v>
      </c>
      <c r="D13" s="17">
        <v>18239.29</v>
      </c>
    </row>
    <row r="14" spans="1:6" ht="20.100000000000001" customHeight="1">
      <c r="A14" s="18" t="s">
        <v>28</v>
      </c>
      <c r="B14" s="42">
        <v>0</v>
      </c>
      <c r="C14" s="16" t="s">
        <v>29</v>
      </c>
      <c r="D14" s="17">
        <v>850</v>
      </c>
    </row>
    <row r="15" spans="1:6" ht="20.100000000000001" customHeight="1">
      <c r="A15" s="18" t="s">
        <v>30</v>
      </c>
      <c r="B15" s="17">
        <v>7473.06</v>
      </c>
      <c r="C15" s="16" t="s">
        <v>31</v>
      </c>
      <c r="D15" s="17"/>
    </row>
    <row r="16" spans="1:6" ht="20.100000000000001" customHeight="1">
      <c r="A16" s="20"/>
      <c r="B16" s="17"/>
      <c r="C16" s="16" t="s">
        <v>32</v>
      </c>
      <c r="D16" s="17"/>
    </row>
    <row r="17" spans="1:4" ht="20.100000000000001" customHeight="1">
      <c r="A17" s="18"/>
      <c r="B17" s="15"/>
      <c r="C17" s="16" t="s">
        <v>33</v>
      </c>
      <c r="D17" s="17">
        <v>680</v>
      </c>
    </row>
    <row r="18" spans="1:4" ht="20.100000000000001" customHeight="1">
      <c r="A18" s="18"/>
      <c r="B18" s="21"/>
      <c r="C18" s="16" t="s">
        <v>34</v>
      </c>
      <c r="D18" s="17"/>
    </row>
    <row r="19" spans="1:4" ht="20.100000000000001" customHeight="1">
      <c r="A19" s="20"/>
      <c r="B19" s="15"/>
      <c r="C19" s="16" t="s">
        <v>35</v>
      </c>
      <c r="D19" s="17">
        <v>87.3</v>
      </c>
    </row>
    <row r="20" spans="1:4" ht="20.100000000000001" customHeight="1">
      <c r="A20" s="20"/>
      <c r="B20" s="15"/>
      <c r="C20" s="16" t="s">
        <v>36</v>
      </c>
      <c r="D20" s="17"/>
    </row>
    <row r="21" spans="1:4" ht="20.100000000000001" customHeight="1">
      <c r="A21" s="20"/>
      <c r="B21" s="15"/>
      <c r="C21" s="16" t="s">
        <v>37</v>
      </c>
      <c r="D21" s="17"/>
    </row>
    <row r="22" spans="1:4" ht="20.100000000000001" customHeight="1">
      <c r="A22" s="20"/>
      <c r="B22" s="15"/>
      <c r="C22" s="16" t="s">
        <v>38</v>
      </c>
      <c r="D22" s="17"/>
    </row>
    <row r="23" spans="1:4" ht="20.100000000000001" customHeight="1">
      <c r="A23" s="20"/>
      <c r="B23" s="15"/>
      <c r="C23" s="16" t="s">
        <v>39</v>
      </c>
      <c r="D23" s="17"/>
    </row>
    <row r="24" spans="1:4" ht="15" customHeight="1">
      <c r="A24" s="20"/>
      <c r="B24" s="15"/>
      <c r="C24" s="16" t="s">
        <v>40</v>
      </c>
      <c r="D24" s="17">
        <v>4456.76</v>
      </c>
    </row>
    <row r="25" spans="1:4" ht="15" customHeight="1">
      <c r="A25" s="20"/>
      <c r="B25" s="15"/>
      <c r="C25" s="16" t="s">
        <v>41</v>
      </c>
      <c r="D25" s="17"/>
    </row>
    <row r="26" spans="1:4" ht="15" customHeight="1">
      <c r="A26" s="20"/>
      <c r="B26" s="21"/>
      <c r="C26" s="16" t="s">
        <v>42</v>
      </c>
      <c r="D26" s="17">
        <v>753</v>
      </c>
    </row>
    <row r="27" spans="1:4" ht="15" customHeight="1">
      <c r="A27" s="20"/>
      <c r="B27" s="15"/>
      <c r="C27" s="24"/>
      <c r="D27" s="17"/>
    </row>
    <row r="28" spans="1:4" ht="15" customHeight="1">
      <c r="A28" s="13" t="s">
        <v>43</v>
      </c>
      <c r="B28" s="44">
        <f>B6+B10+B12+B13+B14+B15</f>
        <v>182662.75</v>
      </c>
      <c r="C28" s="13" t="s">
        <v>44</v>
      </c>
      <c r="D28" s="75">
        <f>SUM(D6:D26)</f>
        <v>200904.37</v>
      </c>
    </row>
    <row r="29" spans="1:4" ht="15" customHeight="1">
      <c r="A29" s="41" t="s">
        <v>45</v>
      </c>
      <c r="B29" s="15"/>
      <c r="C29" s="19" t="s">
        <v>46</v>
      </c>
      <c r="D29" s="76"/>
    </row>
    <row r="30" spans="1:4" ht="15" customHeight="1">
      <c r="A30" s="19" t="s">
        <v>47</v>
      </c>
      <c r="B30" s="15">
        <v>22800.36</v>
      </c>
      <c r="C30" s="48" t="s">
        <v>48</v>
      </c>
      <c r="D30" s="77">
        <v>4558.74</v>
      </c>
    </row>
    <row r="31" spans="1:4" ht="15" customHeight="1">
      <c r="A31" s="45"/>
      <c r="B31" s="46"/>
      <c r="C31" s="47"/>
      <c r="D31" s="47"/>
    </row>
    <row r="32" spans="1:4" ht="15" customHeight="1">
      <c r="A32" s="12" t="s">
        <v>49</v>
      </c>
      <c r="B32" s="21">
        <f>B28+B30</f>
        <v>205463.11</v>
      </c>
      <c r="C32" s="13" t="s">
        <v>50</v>
      </c>
      <c r="D32" s="21">
        <f>D28+D30</f>
        <v>205463.11</v>
      </c>
    </row>
    <row r="33" spans="1:4" s="1" customFormat="1" ht="15" customHeight="1">
      <c r="A33" s="85" t="s">
        <v>51</v>
      </c>
      <c r="B33" s="85"/>
      <c r="C33" s="85"/>
      <c r="D33" s="85"/>
    </row>
    <row r="34" spans="1:4" ht="18" customHeight="1">
      <c r="A34" s="79"/>
      <c r="B34" s="79"/>
      <c r="C34" s="79"/>
      <c r="D34" s="79"/>
    </row>
    <row r="35" spans="1:4" ht="15" customHeight="1"/>
    <row r="36" spans="1:4" ht="15" customHeight="1"/>
    <row r="37" spans="1:4" ht="15" customHeight="1"/>
    <row r="38" spans="1:4" ht="15" customHeight="1"/>
    <row r="39" spans="1:4" ht="15" customHeight="1"/>
    <row r="40" spans="1:4" ht="15" customHeight="1"/>
    <row r="41" spans="1:4" ht="15" customHeight="1"/>
    <row r="42" spans="1:4" ht="15" customHeight="1"/>
    <row r="43" spans="1:4" ht="15" customHeight="1"/>
    <row r="44" spans="1:4" ht="15" customHeight="1"/>
    <row r="45" spans="1:4" ht="15" customHeight="1"/>
    <row r="46" spans="1:4" ht="15" customHeight="1"/>
    <row r="47" spans="1:4" ht="15" customHeight="1"/>
    <row r="48" spans="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mergeCells count="6">
    <mergeCell ref="A34:D34"/>
    <mergeCell ref="A1:D1"/>
    <mergeCell ref="A3:B3"/>
    <mergeCell ref="A4:B4"/>
    <mergeCell ref="C4:D4"/>
    <mergeCell ref="A33:D33"/>
  </mergeCells>
  <phoneticPr fontId="0" type="noConversion"/>
  <printOptions horizontalCentered="1"/>
  <pageMargins left="0.74803149606299213" right="0.74803149606299213" top="0.78740157480314965" bottom="0.27559055118110237" header="0" footer="0"/>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K42"/>
  <sheetViews>
    <sheetView showGridLines="0" showZeros="0" topLeftCell="A4" workbookViewId="0">
      <selection activeCell="C22" sqref="C22"/>
    </sheetView>
  </sheetViews>
  <sheetFormatPr defaultColWidth="9.1640625" defaultRowHeight="12.75" customHeight="1"/>
  <cols>
    <col min="1" max="1" width="11.5" customWidth="1"/>
    <col min="2" max="2" width="35.6640625" bestFit="1" customWidth="1"/>
    <col min="3" max="3" width="17.83203125" customWidth="1"/>
    <col min="4" max="4" width="15.6640625" customWidth="1"/>
    <col min="5" max="6" width="11.6640625" hidden="1" customWidth="1"/>
    <col min="7" max="7" width="16.83203125" customWidth="1"/>
    <col min="8" max="8" width="16.5" customWidth="1"/>
    <col min="9" max="9" width="16.6640625" customWidth="1"/>
    <col min="10" max="10" width="20.1640625" customWidth="1"/>
    <col min="11" max="11" width="16.1640625" customWidth="1"/>
    <col min="12" max="253" width="9.1640625" customWidth="1"/>
  </cols>
  <sheetData>
    <row r="1" spans="1:11" ht="23.1" customHeight="1">
      <c r="A1" s="80" t="s">
        <v>52</v>
      </c>
      <c r="B1" s="80"/>
      <c r="C1" s="80"/>
      <c r="D1" s="80"/>
      <c r="E1" s="80"/>
      <c r="F1" s="80"/>
      <c r="G1" s="80"/>
      <c r="H1" s="80"/>
      <c r="I1" s="80"/>
      <c r="J1" s="80"/>
      <c r="K1" s="80"/>
    </row>
    <row r="2" spans="1:11" ht="21.75" customHeight="1">
      <c r="F2" s="33"/>
      <c r="H2" s="33"/>
      <c r="K2" s="55" t="s">
        <v>53</v>
      </c>
    </row>
    <row r="3" spans="1:11" s="51" customFormat="1" ht="18" customHeight="1">
      <c r="A3" s="49"/>
      <c r="B3" s="49"/>
      <c r="C3" s="49"/>
      <c r="D3" s="49"/>
      <c r="E3" s="49"/>
      <c r="F3" s="29"/>
      <c r="G3" s="49"/>
      <c r="H3" s="29"/>
      <c r="I3" s="49"/>
      <c r="J3" s="49"/>
      <c r="K3" s="55" t="s">
        <v>6</v>
      </c>
    </row>
    <row r="4" spans="1:11" s="51" customFormat="1" ht="19.5" customHeight="1">
      <c r="A4" s="90" t="s">
        <v>11</v>
      </c>
      <c r="B4" s="91"/>
      <c r="C4" s="89" t="s">
        <v>43</v>
      </c>
      <c r="D4" s="89" t="s">
        <v>54</v>
      </c>
      <c r="E4" s="89" t="s">
        <v>55</v>
      </c>
      <c r="F4" s="89" t="s">
        <v>56</v>
      </c>
      <c r="G4" s="89" t="s">
        <v>57</v>
      </c>
      <c r="H4" s="89" t="s">
        <v>58</v>
      </c>
      <c r="I4" s="89" t="s">
        <v>59</v>
      </c>
      <c r="J4" s="89" t="s">
        <v>60</v>
      </c>
      <c r="K4" s="89" t="s">
        <v>61</v>
      </c>
    </row>
    <row r="5" spans="1:11" ht="28.5" customHeight="1">
      <c r="A5" s="52" t="s">
        <v>62</v>
      </c>
      <c r="B5" s="53" t="s">
        <v>63</v>
      </c>
      <c r="C5" s="89"/>
      <c r="D5" s="89"/>
      <c r="E5" s="89"/>
      <c r="F5" s="89"/>
      <c r="G5" s="89"/>
      <c r="H5" s="89"/>
      <c r="I5" s="89"/>
      <c r="J5" s="89"/>
      <c r="K5" s="89"/>
    </row>
    <row r="6" spans="1:11" ht="20.100000000000001" customHeight="1">
      <c r="A6" s="86" t="s">
        <v>64</v>
      </c>
      <c r="B6" s="87"/>
      <c r="C6" s="15">
        <f>D6+K6</f>
        <v>182662.76</v>
      </c>
      <c r="D6" s="15">
        <v>175189.7</v>
      </c>
      <c r="E6" s="15"/>
      <c r="F6" s="15"/>
      <c r="G6" s="54"/>
      <c r="H6" s="54"/>
      <c r="I6" s="54"/>
      <c r="J6" s="54"/>
      <c r="K6" s="54">
        <v>7473.06</v>
      </c>
    </row>
    <row r="7" spans="1:11" ht="20.100000000000001" customHeight="1">
      <c r="A7" s="36" t="s">
        <v>119</v>
      </c>
      <c r="B7" s="36" t="s">
        <v>120</v>
      </c>
      <c r="C7" s="15">
        <f t="shared" ref="C7:C32" si="0">D7+K7</f>
        <v>157130.26</v>
      </c>
      <c r="D7" s="15">
        <v>149718.16</v>
      </c>
      <c r="E7" s="15"/>
      <c r="F7" s="15"/>
      <c r="G7" s="54"/>
      <c r="H7" s="54"/>
      <c r="I7" s="54"/>
      <c r="J7" s="54"/>
      <c r="K7" s="54">
        <v>7412.1</v>
      </c>
    </row>
    <row r="8" spans="1:11" ht="20.100000000000001" customHeight="1">
      <c r="A8" s="36" t="s">
        <v>121</v>
      </c>
      <c r="B8" s="36" t="s">
        <v>122</v>
      </c>
      <c r="C8" s="15">
        <f t="shared" si="0"/>
        <v>157130.26</v>
      </c>
      <c r="D8" s="15">
        <v>149718.16</v>
      </c>
      <c r="E8" s="15"/>
      <c r="F8" s="15"/>
      <c r="G8" s="54"/>
      <c r="H8" s="54"/>
      <c r="I8" s="54"/>
      <c r="J8" s="54"/>
      <c r="K8" s="54">
        <v>7412.1</v>
      </c>
    </row>
    <row r="9" spans="1:11" ht="20.100000000000001" customHeight="1">
      <c r="A9" s="36" t="s">
        <v>123</v>
      </c>
      <c r="B9" s="36" t="s">
        <v>124</v>
      </c>
      <c r="C9" s="15">
        <f t="shared" si="0"/>
        <v>846.31000000000006</v>
      </c>
      <c r="D9" s="15">
        <v>828.71</v>
      </c>
      <c r="E9" s="15"/>
      <c r="F9" s="15"/>
      <c r="G9" s="54"/>
      <c r="H9" s="54"/>
      <c r="I9" s="54"/>
      <c r="J9" s="54"/>
      <c r="K9" s="54">
        <v>17.600000000000001</v>
      </c>
    </row>
    <row r="10" spans="1:11" ht="20.100000000000001" customHeight="1">
      <c r="A10" s="36" t="s">
        <v>125</v>
      </c>
      <c r="B10" s="36" t="s">
        <v>126</v>
      </c>
      <c r="C10" s="15">
        <f t="shared" si="0"/>
        <v>846.31000000000006</v>
      </c>
      <c r="D10" s="15">
        <v>828.71</v>
      </c>
      <c r="E10" s="15"/>
      <c r="F10" s="15"/>
      <c r="G10" s="54"/>
      <c r="H10" s="54"/>
      <c r="I10" s="54"/>
      <c r="J10" s="54"/>
      <c r="K10" s="54">
        <v>17.600000000000001</v>
      </c>
    </row>
    <row r="11" spans="1:11" ht="20.100000000000001" customHeight="1">
      <c r="A11" s="36" t="s">
        <v>127</v>
      </c>
      <c r="B11" s="36" t="s">
        <v>128</v>
      </c>
      <c r="C11" s="15">
        <f t="shared" si="0"/>
        <v>846.31000000000006</v>
      </c>
      <c r="D11" s="15">
        <v>828.71</v>
      </c>
      <c r="E11" s="15"/>
      <c r="F11" s="15"/>
      <c r="G11" s="54"/>
      <c r="H11" s="54"/>
      <c r="I11" s="54"/>
      <c r="J11" s="54"/>
      <c r="K11" s="54">
        <v>17.600000000000001</v>
      </c>
    </row>
    <row r="12" spans="1:11" ht="20.100000000000001" customHeight="1">
      <c r="A12" s="36" t="s">
        <v>129</v>
      </c>
      <c r="B12" s="36" t="s">
        <v>130</v>
      </c>
      <c r="C12" s="15">
        <f t="shared" si="0"/>
        <v>18319.3</v>
      </c>
      <c r="D12" s="15">
        <v>18296.759999999998</v>
      </c>
      <c r="E12" s="15"/>
      <c r="F12" s="15"/>
      <c r="G12" s="54"/>
      <c r="H12" s="54"/>
      <c r="I12" s="54"/>
      <c r="J12" s="54"/>
      <c r="K12" s="54">
        <v>22.54</v>
      </c>
    </row>
    <row r="13" spans="1:11" ht="20.100000000000001" customHeight="1">
      <c r="A13" s="36" t="s">
        <v>131</v>
      </c>
      <c r="B13" s="36" t="s">
        <v>132</v>
      </c>
      <c r="C13" s="15">
        <f t="shared" si="0"/>
        <v>18144.079999999998</v>
      </c>
      <c r="D13" s="15">
        <v>18136.759999999998</v>
      </c>
      <c r="E13" s="15"/>
      <c r="F13" s="15"/>
      <c r="G13" s="54"/>
      <c r="H13" s="54"/>
      <c r="I13" s="54"/>
      <c r="J13" s="54"/>
      <c r="K13" s="54">
        <v>7.32</v>
      </c>
    </row>
    <row r="14" spans="1:11" ht="20.100000000000001" customHeight="1">
      <c r="A14" s="36" t="s">
        <v>133</v>
      </c>
      <c r="B14" s="36" t="s">
        <v>134</v>
      </c>
      <c r="C14" s="15">
        <f t="shared" si="0"/>
        <v>16803.82</v>
      </c>
      <c r="D14" s="15">
        <v>16796.5</v>
      </c>
      <c r="E14" s="15"/>
      <c r="F14" s="15"/>
      <c r="G14" s="54"/>
      <c r="H14" s="54"/>
      <c r="I14" s="54"/>
      <c r="J14" s="54"/>
      <c r="K14" s="54">
        <v>7.32</v>
      </c>
    </row>
    <row r="15" spans="1:11" ht="20.100000000000001" customHeight="1">
      <c r="A15" s="36" t="s">
        <v>135</v>
      </c>
      <c r="B15" s="36" t="s">
        <v>136</v>
      </c>
      <c r="C15" s="15">
        <f t="shared" si="0"/>
        <v>5.16</v>
      </c>
      <c r="D15" s="15">
        <v>5.16</v>
      </c>
      <c r="E15" s="15"/>
      <c r="F15" s="15"/>
      <c r="G15" s="54"/>
      <c r="H15" s="54"/>
      <c r="I15" s="54"/>
      <c r="J15" s="54"/>
      <c r="K15" s="54"/>
    </row>
    <row r="16" spans="1:11" ht="20.100000000000001" customHeight="1">
      <c r="A16" s="36" t="s">
        <v>137</v>
      </c>
      <c r="B16" s="36" t="s">
        <v>138</v>
      </c>
      <c r="C16" s="15">
        <f t="shared" si="0"/>
        <v>1335.1</v>
      </c>
      <c r="D16" s="15">
        <v>1335.1</v>
      </c>
      <c r="E16" s="15"/>
      <c r="F16" s="15"/>
      <c r="G16" s="54"/>
      <c r="H16" s="54"/>
      <c r="I16" s="54"/>
      <c r="J16" s="54"/>
      <c r="K16" s="54"/>
    </row>
    <row r="17" spans="1:11" ht="20.100000000000001" customHeight="1">
      <c r="A17" s="36" t="s">
        <v>139</v>
      </c>
      <c r="B17" s="36" t="s">
        <v>140</v>
      </c>
      <c r="C17" s="15">
        <f t="shared" si="0"/>
        <v>175.22</v>
      </c>
      <c r="D17" s="15">
        <v>160</v>
      </c>
      <c r="E17" s="15"/>
      <c r="F17" s="15"/>
      <c r="G17" s="54"/>
      <c r="H17" s="54"/>
      <c r="I17" s="54"/>
      <c r="J17" s="54"/>
      <c r="K17" s="54">
        <v>15.22</v>
      </c>
    </row>
    <row r="18" spans="1:11" ht="20.100000000000001" customHeight="1">
      <c r="A18" s="36" t="s">
        <v>141</v>
      </c>
      <c r="B18" s="36" t="s">
        <v>142</v>
      </c>
      <c r="C18" s="15">
        <f t="shared" si="0"/>
        <v>175.22</v>
      </c>
      <c r="D18" s="15">
        <v>160</v>
      </c>
      <c r="E18" s="15"/>
      <c r="F18" s="15"/>
      <c r="G18" s="54"/>
      <c r="H18" s="54"/>
      <c r="I18" s="54"/>
      <c r="J18" s="54"/>
      <c r="K18" s="54">
        <v>15.22</v>
      </c>
    </row>
    <row r="19" spans="1:11" ht="20.100000000000001" customHeight="1">
      <c r="A19" s="36" t="s">
        <v>143</v>
      </c>
      <c r="B19" s="36" t="s">
        <v>144</v>
      </c>
      <c r="C19" s="15">
        <f t="shared" si="0"/>
        <v>1142.82</v>
      </c>
      <c r="D19" s="15">
        <v>1142.82</v>
      </c>
      <c r="E19" s="15"/>
      <c r="F19" s="15"/>
      <c r="G19" s="54"/>
      <c r="H19" s="54"/>
      <c r="I19" s="54"/>
      <c r="J19" s="54"/>
      <c r="K19" s="54"/>
    </row>
    <row r="20" spans="1:11" ht="20.100000000000001" customHeight="1">
      <c r="A20" s="36" t="s">
        <v>145</v>
      </c>
      <c r="B20" s="36" t="s">
        <v>146</v>
      </c>
      <c r="C20" s="15">
        <f t="shared" si="0"/>
        <v>1142.82</v>
      </c>
      <c r="D20" s="15">
        <v>1142.82</v>
      </c>
      <c r="E20" s="15"/>
      <c r="F20" s="15"/>
      <c r="G20" s="54"/>
      <c r="H20" s="54"/>
      <c r="I20" s="54"/>
      <c r="J20" s="54"/>
      <c r="K20" s="54"/>
    </row>
    <row r="21" spans="1:11" ht="20.100000000000001" customHeight="1">
      <c r="A21" s="36" t="s">
        <v>147</v>
      </c>
      <c r="B21" s="36" t="s">
        <v>148</v>
      </c>
      <c r="C21" s="15">
        <f t="shared" si="0"/>
        <v>850</v>
      </c>
      <c r="D21" s="15">
        <v>850</v>
      </c>
      <c r="E21" s="15"/>
      <c r="F21" s="15"/>
      <c r="G21" s="54"/>
      <c r="H21" s="54"/>
      <c r="I21" s="54"/>
      <c r="J21" s="54"/>
      <c r="K21" s="54"/>
    </row>
    <row r="22" spans="1:11" ht="20.100000000000001" customHeight="1">
      <c r="A22" s="36" t="s">
        <v>149</v>
      </c>
      <c r="B22" s="36" t="s">
        <v>150</v>
      </c>
      <c r="C22" s="15">
        <f t="shared" si="0"/>
        <v>292.82</v>
      </c>
      <c r="D22" s="15">
        <v>292.82</v>
      </c>
      <c r="E22" s="15"/>
      <c r="F22" s="15"/>
      <c r="G22" s="54"/>
      <c r="H22" s="54"/>
      <c r="I22" s="54"/>
      <c r="J22" s="54"/>
      <c r="K22" s="54"/>
    </row>
    <row r="23" spans="1:11" ht="20.100000000000001" customHeight="1">
      <c r="A23" s="36" t="s">
        <v>151</v>
      </c>
      <c r="B23" s="36" t="s">
        <v>152</v>
      </c>
      <c r="C23" s="15">
        <f t="shared" si="0"/>
        <v>680</v>
      </c>
      <c r="D23" s="15">
        <v>680</v>
      </c>
      <c r="E23" s="15"/>
      <c r="F23" s="15"/>
      <c r="G23" s="54"/>
      <c r="H23" s="54"/>
      <c r="I23" s="54"/>
      <c r="J23" s="54"/>
      <c r="K23" s="54"/>
    </row>
    <row r="24" spans="1:11" ht="20.100000000000001" customHeight="1">
      <c r="A24" s="36" t="s">
        <v>153</v>
      </c>
      <c r="B24" s="36" t="s">
        <v>154</v>
      </c>
      <c r="C24" s="15">
        <f t="shared" si="0"/>
        <v>680</v>
      </c>
      <c r="D24" s="15">
        <v>680</v>
      </c>
      <c r="E24" s="15"/>
      <c r="F24" s="15"/>
      <c r="G24" s="54"/>
      <c r="H24" s="54"/>
      <c r="I24" s="54"/>
      <c r="J24" s="54"/>
      <c r="K24" s="54"/>
    </row>
    <row r="25" spans="1:11" ht="20.100000000000001" customHeight="1">
      <c r="A25" s="36" t="s">
        <v>155</v>
      </c>
      <c r="B25" s="36" t="s">
        <v>156</v>
      </c>
      <c r="C25" s="15">
        <f t="shared" si="0"/>
        <v>580</v>
      </c>
      <c r="D25" s="15">
        <v>580</v>
      </c>
      <c r="E25" s="15"/>
      <c r="F25" s="15"/>
      <c r="G25" s="54"/>
      <c r="H25" s="54"/>
      <c r="I25" s="54"/>
      <c r="J25" s="54"/>
      <c r="K25" s="54"/>
    </row>
    <row r="26" spans="1:11" ht="20.100000000000001" customHeight="1">
      <c r="A26" s="36" t="s">
        <v>157</v>
      </c>
      <c r="B26" s="36" t="s">
        <v>158</v>
      </c>
      <c r="C26" s="15">
        <f t="shared" si="0"/>
        <v>100</v>
      </c>
      <c r="D26" s="15">
        <v>100</v>
      </c>
      <c r="E26" s="15"/>
      <c r="F26" s="15"/>
      <c r="G26" s="54"/>
      <c r="H26" s="54"/>
      <c r="I26" s="54"/>
      <c r="J26" s="54"/>
      <c r="K26" s="54"/>
    </row>
    <row r="27" spans="1:11" ht="20.100000000000001" customHeight="1">
      <c r="A27" s="36" t="s">
        <v>159</v>
      </c>
      <c r="B27" s="36" t="s">
        <v>160</v>
      </c>
      <c r="C27" s="15">
        <f t="shared" si="0"/>
        <v>87.3</v>
      </c>
      <c r="D27" s="15">
        <v>87.3</v>
      </c>
      <c r="E27" s="15"/>
      <c r="F27" s="15"/>
      <c r="G27" s="54"/>
      <c r="H27" s="54"/>
      <c r="I27" s="54"/>
      <c r="J27" s="54"/>
      <c r="K27" s="54"/>
    </row>
    <row r="28" spans="1:11" ht="20.100000000000001" customHeight="1">
      <c r="A28" s="36" t="s">
        <v>161</v>
      </c>
      <c r="B28" s="36" t="s">
        <v>162</v>
      </c>
      <c r="C28" s="15">
        <f t="shared" si="0"/>
        <v>87.3</v>
      </c>
      <c r="D28" s="15">
        <v>87.3</v>
      </c>
      <c r="E28" s="15"/>
      <c r="F28" s="15"/>
      <c r="G28" s="54"/>
      <c r="H28" s="54"/>
      <c r="I28" s="54"/>
      <c r="J28" s="54"/>
      <c r="K28" s="54"/>
    </row>
    <row r="29" spans="1:11" ht="20.100000000000001" customHeight="1">
      <c r="A29" s="36" t="s">
        <v>167</v>
      </c>
      <c r="B29" s="36" t="s">
        <v>163</v>
      </c>
      <c r="C29" s="15">
        <f t="shared" si="0"/>
        <v>87.3</v>
      </c>
      <c r="D29" s="15">
        <v>87.3</v>
      </c>
      <c r="E29" s="15"/>
      <c r="F29" s="15"/>
      <c r="G29" s="54"/>
      <c r="H29" s="54"/>
      <c r="I29" s="54"/>
      <c r="J29" s="54"/>
      <c r="K29" s="54"/>
    </row>
    <row r="30" spans="1:11" ht="20.100000000000001" customHeight="1">
      <c r="A30" s="36" t="s">
        <v>168</v>
      </c>
      <c r="B30" s="36" t="s">
        <v>164</v>
      </c>
      <c r="C30" s="15">
        <f t="shared" si="0"/>
        <v>4456.7599999999993</v>
      </c>
      <c r="D30" s="15">
        <v>4435.9399999999996</v>
      </c>
      <c r="E30" s="15"/>
      <c r="F30" s="15"/>
      <c r="G30" s="54"/>
      <c r="H30" s="54"/>
      <c r="I30" s="54"/>
      <c r="J30" s="54"/>
      <c r="K30" s="54">
        <v>20.82</v>
      </c>
    </row>
    <row r="31" spans="1:11" ht="20.100000000000001" customHeight="1">
      <c r="A31" s="36" t="s">
        <v>169</v>
      </c>
      <c r="B31" s="36" t="s">
        <v>165</v>
      </c>
      <c r="C31" s="15">
        <f t="shared" si="0"/>
        <v>4456.7599999999993</v>
      </c>
      <c r="D31" s="15">
        <v>4435.9399999999996</v>
      </c>
      <c r="E31" s="15"/>
      <c r="F31" s="15"/>
      <c r="G31" s="54"/>
      <c r="H31" s="54"/>
      <c r="I31" s="54"/>
      <c r="J31" s="54"/>
      <c r="K31" s="54">
        <v>20.82</v>
      </c>
    </row>
    <row r="32" spans="1:11" ht="20.100000000000001" customHeight="1">
      <c r="A32" s="36" t="s">
        <v>170</v>
      </c>
      <c r="B32" s="36" t="s">
        <v>166</v>
      </c>
      <c r="C32" s="15">
        <f t="shared" si="0"/>
        <v>4456.7599999999993</v>
      </c>
      <c r="D32" s="15">
        <v>4435.9399999999996</v>
      </c>
      <c r="E32" s="15"/>
      <c r="F32" s="15"/>
      <c r="G32" s="54"/>
      <c r="H32" s="54"/>
      <c r="I32" s="54"/>
      <c r="J32" s="54"/>
      <c r="K32" s="54">
        <v>20.82</v>
      </c>
    </row>
    <row r="33" spans="1:11" ht="20.100000000000001" customHeight="1">
      <c r="A33" s="88" t="s">
        <v>65</v>
      </c>
      <c r="B33" s="88"/>
      <c r="C33" s="88"/>
      <c r="D33" s="88"/>
      <c r="E33" s="88"/>
      <c r="F33" s="88"/>
      <c r="G33" s="88"/>
      <c r="H33" s="88"/>
      <c r="I33" s="88"/>
      <c r="J33" s="88"/>
      <c r="K33" s="88"/>
    </row>
    <row r="34" spans="1:11" ht="20.100000000000001" customHeight="1">
      <c r="A34" s="24"/>
      <c r="B34" s="24"/>
      <c r="C34" s="24"/>
      <c r="D34" s="24"/>
      <c r="E34" s="24"/>
      <c r="F34" s="24"/>
    </row>
    <row r="35" spans="1:11" ht="20.100000000000001" customHeight="1">
      <c r="A35" s="24"/>
      <c r="B35" s="24"/>
      <c r="C35" s="24"/>
      <c r="D35" s="24"/>
      <c r="E35" s="24"/>
      <c r="F35" s="24"/>
    </row>
    <row r="36" spans="1:11" ht="15" customHeight="1">
      <c r="A36" s="24"/>
      <c r="B36" s="24"/>
      <c r="C36" s="24"/>
      <c r="D36" s="24"/>
      <c r="E36" s="24"/>
      <c r="F36" s="24"/>
    </row>
    <row r="37" spans="1:11" ht="15" customHeight="1">
      <c r="A37" s="24"/>
      <c r="B37" s="24"/>
      <c r="C37" s="24"/>
      <c r="D37" s="24"/>
      <c r="E37" s="24"/>
      <c r="F37" s="24"/>
    </row>
    <row r="38" spans="1:11" ht="15" customHeight="1">
      <c r="A38" s="24"/>
      <c r="B38" s="24"/>
      <c r="C38" s="24"/>
      <c r="D38" s="24"/>
      <c r="E38" s="24"/>
      <c r="F38" s="24"/>
    </row>
    <row r="39" spans="1:11" ht="15" customHeight="1">
      <c r="A39" s="24"/>
      <c r="B39" s="24"/>
      <c r="C39" s="24"/>
      <c r="D39" s="24"/>
      <c r="E39" s="24"/>
      <c r="F39" s="24"/>
    </row>
    <row r="40" spans="1:11" ht="15" customHeight="1">
      <c r="A40" s="24"/>
      <c r="B40" s="24"/>
      <c r="C40" s="24"/>
      <c r="D40" s="24"/>
      <c r="E40" s="24"/>
      <c r="F40" s="24"/>
    </row>
    <row r="41" spans="1:11" ht="15" customHeight="1">
      <c r="A41" s="24"/>
      <c r="B41" s="24"/>
      <c r="C41" s="24"/>
      <c r="D41" s="24"/>
      <c r="E41" s="24"/>
      <c r="F41" s="24"/>
    </row>
    <row r="42" spans="1:11" ht="15" customHeight="1">
      <c r="A42" s="24"/>
      <c r="B42" s="24"/>
      <c r="C42" s="24"/>
      <c r="D42" s="24"/>
      <c r="E42" s="24"/>
      <c r="F42" s="24"/>
    </row>
  </sheetData>
  <mergeCells count="13">
    <mergeCell ref="A1:K1"/>
    <mergeCell ref="A4:B4"/>
    <mergeCell ref="A6:B6"/>
    <mergeCell ref="A33:K33"/>
    <mergeCell ref="C4:C5"/>
    <mergeCell ref="D4:D5"/>
    <mergeCell ref="E4:E5"/>
    <mergeCell ref="F4:F5"/>
    <mergeCell ref="G4:G5"/>
    <mergeCell ref="H4:H5"/>
    <mergeCell ref="I4:I5"/>
    <mergeCell ref="J4:J5"/>
    <mergeCell ref="K4:K5"/>
  </mergeCells>
  <phoneticPr fontId="0" type="noConversion"/>
  <printOptions horizontalCentered="1"/>
  <pageMargins left="0.59055118110236227" right="0.59055118110236227" top="0.78740157480314965" bottom="0.39370078740157483" header="0.51181102362204722" footer="0.51181102362204722"/>
  <pageSetup paperSize="9" scale="75" fitToHeight="100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H40"/>
  <sheetViews>
    <sheetView showGridLines="0" showZeros="0" topLeftCell="A13" workbookViewId="0">
      <selection activeCell="C6" sqref="C6:C34"/>
    </sheetView>
  </sheetViews>
  <sheetFormatPr defaultColWidth="9.1640625" defaultRowHeight="12.75" customHeight="1"/>
  <cols>
    <col min="1" max="1" width="11.83203125" customWidth="1"/>
    <col min="2" max="2" width="55.5" bestFit="1" customWidth="1"/>
    <col min="3" max="3" width="14.33203125" customWidth="1"/>
    <col min="4" max="4" width="16.6640625" customWidth="1"/>
    <col min="5" max="5" width="14.5" customWidth="1"/>
    <col min="6" max="6" width="17" customWidth="1"/>
    <col min="7" max="7" width="16.83203125" customWidth="1"/>
    <col min="8" max="8" width="27.33203125" customWidth="1"/>
    <col min="9" max="252" width="9.1640625" customWidth="1"/>
  </cols>
  <sheetData>
    <row r="1" spans="1:8" ht="23.1" customHeight="1">
      <c r="A1" s="80" t="s">
        <v>66</v>
      </c>
      <c r="B1" s="80"/>
      <c r="C1" s="80"/>
      <c r="D1" s="80"/>
      <c r="E1" s="80"/>
      <c r="F1" s="80"/>
      <c r="G1" s="80"/>
      <c r="H1" s="80"/>
    </row>
    <row r="2" spans="1:8" ht="19.5" customHeight="1">
      <c r="A2" s="2"/>
      <c r="B2" s="2"/>
      <c r="C2" s="2"/>
      <c r="D2" s="2"/>
      <c r="E2" s="2"/>
      <c r="F2" s="3"/>
      <c r="G2" s="2"/>
      <c r="H2" s="28" t="s">
        <v>67</v>
      </c>
    </row>
    <row r="3" spans="1:8" ht="18" customHeight="1">
      <c r="A3" s="49"/>
      <c r="B3" s="49"/>
      <c r="C3" s="49"/>
      <c r="D3" s="49"/>
      <c r="E3" s="49"/>
      <c r="F3" s="29"/>
      <c r="G3" s="49"/>
      <c r="H3" s="28" t="s">
        <v>6</v>
      </c>
    </row>
    <row r="4" spans="1:8" ht="21" customHeight="1">
      <c r="A4" s="92" t="s">
        <v>11</v>
      </c>
      <c r="B4" s="92"/>
      <c r="C4" s="89" t="s">
        <v>64</v>
      </c>
      <c r="D4" s="89" t="s">
        <v>68</v>
      </c>
      <c r="E4" s="89" t="s">
        <v>69</v>
      </c>
      <c r="F4" s="89" t="s">
        <v>70</v>
      </c>
      <c r="G4" s="89" t="s">
        <v>71</v>
      </c>
      <c r="H4" s="89" t="s">
        <v>72</v>
      </c>
    </row>
    <row r="5" spans="1:8" ht="36.75" customHeight="1">
      <c r="A5" s="30" t="s">
        <v>62</v>
      </c>
      <c r="B5" s="30" t="s">
        <v>63</v>
      </c>
      <c r="C5" s="89"/>
      <c r="D5" s="89"/>
      <c r="E5" s="89"/>
      <c r="F5" s="89"/>
      <c r="G5" s="89"/>
      <c r="H5" s="89"/>
    </row>
    <row r="6" spans="1:8" ht="20.100000000000001" customHeight="1">
      <c r="A6" s="86" t="s">
        <v>64</v>
      </c>
      <c r="B6" s="87"/>
      <c r="C6" s="17">
        <f>SUM(D6:E6)</f>
        <v>200904.37</v>
      </c>
      <c r="D6" s="17">
        <v>112037.19</v>
      </c>
      <c r="E6" s="17">
        <v>88867.18</v>
      </c>
      <c r="F6" s="17"/>
      <c r="G6" s="50"/>
      <c r="H6" s="50"/>
    </row>
    <row r="7" spans="1:8" ht="20.100000000000001" customHeight="1">
      <c r="A7" s="36" t="s">
        <v>119</v>
      </c>
      <c r="B7" s="36" t="s">
        <v>120</v>
      </c>
      <c r="C7" s="17">
        <f t="shared" ref="C7:C34" si="0">SUM(D7:E7)</f>
        <v>174991.71000000002</v>
      </c>
      <c r="D7" s="17">
        <v>87644.83</v>
      </c>
      <c r="E7" s="17">
        <v>87346.880000000005</v>
      </c>
      <c r="F7" s="17"/>
      <c r="G7" s="50"/>
      <c r="H7" s="50"/>
    </row>
    <row r="8" spans="1:8" ht="20.100000000000001" customHeight="1">
      <c r="A8" s="36" t="s">
        <v>121</v>
      </c>
      <c r="B8" s="36" t="s">
        <v>122</v>
      </c>
      <c r="C8" s="17">
        <f t="shared" si="0"/>
        <v>174991.71000000002</v>
      </c>
      <c r="D8" s="17">
        <v>87644.83</v>
      </c>
      <c r="E8" s="17">
        <v>87346.880000000005</v>
      </c>
      <c r="F8" s="17"/>
      <c r="G8" s="50"/>
      <c r="H8" s="50"/>
    </row>
    <row r="9" spans="1:8" ht="20.100000000000001" customHeight="1">
      <c r="A9" s="36" t="s">
        <v>123</v>
      </c>
      <c r="B9" s="36" t="s">
        <v>124</v>
      </c>
      <c r="C9" s="17">
        <f t="shared" si="0"/>
        <v>846.31</v>
      </c>
      <c r="D9" s="17">
        <v>846.31</v>
      </c>
      <c r="E9" s="17"/>
      <c r="F9" s="17"/>
      <c r="G9" s="50"/>
      <c r="H9" s="50"/>
    </row>
    <row r="10" spans="1:8" ht="20.100000000000001" customHeight="1">
      <c r="A10" s="36" t="s">
        <v>125</v>
      </c>
      <c r="B10" s="36" t="s">
        <v>126</v>
      </c>
      <c r="C10" s="17">
        <f t="shared" si="0"/>
        <v>846.31</v>
      </c>
      <c r="D10" s="17">
        <v>846.31</v>
      </c>
      <c r="E10" s="17"/>
      <c r="F10" s="17"/>
      <c r="G10" s="50"/>
      <c r="H10" s="50"/>
    </row>
    <row r="11" spans="1:8" ht="20.100000000000001" customHeight="1">
      <c r="A11" s="36" t="s">
        <v>127</v>
      </c>
      <c r="B11" s="36" t="s">
        <v>128</v>
      </c>
      <c r="C11" s="17">
        <f t="shared" si="0"/>
        <v>846.31</v>
      </c>
      <c r="D11" s="17">
        <v>846.31</v>
      </c>
      <c r="E11" s="17"/>
      <c r="F11" s="17"/>
      <c r="G11" s="50"/>
      <c r="H11" s="50"/>
    </row>
    <row r="12" spans="1:8" ht="20.100000000000001" customHeight="1">
      <c r="A12" s="36" t="s">
        <v>129</v>
      </c>
      <c r="B12" s="36" t="s">
        <v>130</v>
      </c>
      <c r="C12" s="17">
        <f t="shared" si="0"/>
        <v>18239.29</v>
      </c>
      <c r="D12" s="17">
        <v>18239.29</v>
      </c>
      <c r="E12" s="17"/>
      <c r="F12" s="17"/>
      <c r="G12" s="50"/>
      <c r="H12" s="50"/>
    </row>
    <row r="13" spans="1:8" ht="20.100000000000001" customHeight="1">
      <c r="A13" s="36" t="s">
        <v>131</v>
      </c>
      <c r="B13" s="36" t="s">
        <v>132</v>
      </c>
      <c r="C13" s="17">
        <f t="shared" si="0"/>
        <v>18144.07</v>
      </c>
      <c r="D13" s="17">
        <v>18144.07</v>
      </c>
      <c r="E13" s="17"/>
      <c r="F13" s="17"/>
      <c r="G13" s="50"/>
      <c r="H13" s="50"/>
    </row>
    <row r="14" spans="1:8" ht="20.100000000000001" customHeight="1">
      <c r="A14" s="36" t="s">
        <v>133</v>
      </c>
      <c r="B14" s="36" t="s">
        <v>134</v>
      </c>
      <c r="C14" s="17">
        <f t="shared" si="0"/>
        <v>16803.810000000001</v>
      </c>
      <c r="D14" s="17">
        <v>16803.810000000001</v>
      </c>
      <c r="E14" s="17"/>
      <c r="F14" s="17"/>
      <c r="G14" s="50"/>
      <c r="H14" s="50"/>
    </row>
    <row r="15" spans="1:8" ht="20.100000000000001" customHeight="1">
      <c r="A15" s="36" t="s">
        <v>135</v>
      </c>
      <c r="B15" s="36" t="s">
        <v>136</v>
      </c>
      <c r="C15" s="17">
        <f t="shared" si="0"/>
        <v>5.16</v>
      </c>
      <c r="D15" s="17">
        <v>5.16</v>
      </c>
      <c r="E15" s="17"/>
      <c r="F15" s="17"/>
      <c r="G15" s="50"/>
      <c r="H15" s="50"/>
    </row>
    <row r="16" spans="1:8" ht="20.100000000000001" customHeight="1">
      <c r="A16" s="36" t="s">
        <v>137</v>
      </c>
      <c r="B16" s="36" t="s">
        <v>138</v>
      </c>
      <c r="C16" s="17">
        <f t="shared" si="0"/>
        <v>1335.1</v>
      </c>
      <c r="D16" s="17">
        <v>1335.1</v>
      </c>
      <c r="E16" s="17"/>
      <c r="F16" s="17"/>
      <c r="G16" s="50"/>
      <c r="H16" s="50"/>
    </row>
    <row r="17" spans="1:8" ht="20.100000000000001" customHeight="1">
      <c r="A17" s="36" t="s">
        <v>139</v>
      </c>
      <c r="B17" s="36" t="s">
        <v>140</v>
      </c>
      <c r="C17" s="17">
        <f t="shared" si="0"/>
        <v>95.22</v>
      </c>
      <c r="D17" s="17">
        <v>95.22</v>
      </c>
      <c r="E17" s="17"/>
      <c r="F17" s="17"/>
      <c r="G17" s="50"/>
      <c r="H17" s="50"/>
    </row>
    <row r="18" spans="1:8" ht="20.100000000000001" customHeight="1">
      <c r="A18" s="36" t="s">
        <v>141</v>
      </c>
      <c r="B18" s="36" t="s">
        <v>142</v>
      </c>
      <c r="C18" s="17">
        <f t="shared" si="0"/>
        <v>95.22</v>
      </c>
      <c r="D18" s="17">
        <v>95.22</v>
      </c>
      <c r="E18" s="17"/>
      <c r="F18" s="17"/>
      <c r="G18" s="50"/>
      <c r="H18" s="50"/>
    </row>
    <row r="19" spans="1:8" ht="20.100000000000001" customHeight="1">
      <c r="A19" s="36" t="s">
        <v>143</v>
      </c>
      <c r="B19" s="36" t="s">
        <v>144</v>
      </c>
      <c r="C19" s="17">
        <f t="shared" si="0"/>
        <v>850</v>
      </c>
      <c r="D19" s="17">
        <v>850</v>
      </c>
      <c r="E19" s="17"/>
      <c r="F19" s="17"/>
      <c r="G19" s="50"/>
      <c r="H19" s="50"/>
    </row>
    <row r="20" spans="1:8" ht="20.100000000000001" customHeight="1">
      <c r="A20" s="36" t="s">
        <v>145</v>
      </c>
      <c r="B20" s="36" t="s">
        <v>146</v>
      </c>
      <c r="C20" s="17">
        <f t="shared" si="0"/>
        <v>850</v>
      </c>
      <c r="D20" s="17">
        <v>850</v>
      </c>
      <c r="E20" s="17"/>
      <c r="F20" s="17"/>
      <c r="G20" s="50"/>
      <c r="H20" s="50"/>
    </row>
    <row r="21" spans="1:8" ht="20.100000000000001" customHeight="1">
      <c r="A21" s="36" t="s">
        <v>147</v>
      </c>
      <c r="B21" s="36" t="s">
        <v>148</v>
      </c>
      <c r="C21" s="17">
        <f t="shared" si="0"/>
        <v>850</v>
      </c>
      <c r="D21" s="17">
        <v>850</v>
      </c>
      <c r="E21" s="17"/>
      <c r="F21" s="17"/>
      <c r="G21" s="50"/>
      <c r="H21" s="50"/>
    </row>
    <row r="22" spans="1:8" ht="20.100000000000001" customHeight="1">
      <c r="A22" s="36" t="s">
        <v>151</v>
      </c>
      <c r="B22" s="36" t="s">
        <v>152</v>
      </c>
      <c r="C22" s="17">
        <f t="shared" si="0"/>
        <v>680</v>
      </c>
      <c r="D22" s="17"/>
      <c r="E22" s="17">
        <v>680</v>
      </c>
      <c r="F22" s="17"/>
      <c r="G22" s="50"/>
      <c r="H22" s="50"/>
    </row>
    <row r="23" spans="1:8" ht="20.100000000000001" customHeight="1">
      <c r="A23" s="36" t="s">
        <v>153</v>
      </c>
      <c r="B23" s="36" t="s">
        <v>154</v>
      </c>
      <c r="C23" s="17">
        <f t="shared" si="0"/>
        <v>680</v>
      </c>
      <c r="D23" s="17"/>
      <c r="E23" s="17">
        <v>680</v>
      </c>
      <c r="F23" s="17"/>
      <c r="G23" s="50"/>
      <c r="H23" s="50"/>
    </row>
    <row r="24" spans="1:8" ht="20.100000000000001" customHeight="1">
      <c r="A24" s="36" t="s">
        <v>155</v>
      </c>
      <c r="B24" s="36" t="s">
        <v>156</v>
      </c>
      <c r="C24" s="17">
        <f t="shared" si="0"/>
        <v>580</v>
      </c>
      <c r="D24" s="17"/>
      <c r="E24" s="17">
        <v>580</v>
      </c>
      <c r="F24" s="17"/>
      <c r="G24" s="50"/>
      <c r="H24" s="50"/>
    </row>
    <row r="25" spans="1:8" ht="20.100000000000001" customHeight="1">
      <c r="A25" s="36" t="s">
        <v>157</v>
      </c>
      <c r="B25" s="36" t="s">
        <v>158</v>
      </c>
      <c r="C25" s="17">
        <f t="shared" si="0"/>
        <v>100</v>
      </c>
      <c r="D25" s="17"/>
      <c r="E25" s="17">
        <v>100</v>
      </c>
      <c r="F25" s="17"/>
      <c r="G25" s="50"/>
      <c r="H25" s="50"/>
    </row>
    <row r="26" spans="1:8" ht="20.100000000000001" customHeight="1">
      <c r="A26" s="36" t="s">
        <v>159</v>
      </c>
      <c r="B26" s="36" t="s">
        <v>160</v>
      </c>
      <c r="C26" s="17">
        <f t="shared" si="0"/>
        <v>87.3</v>
      </c>
      <c r="D26" s="17"/>
      <c r="E26" s="17">
        <v>87.3</v>
      </c>
      <c r="F26" s="17"/>
      <c r="G26" s="50"/>
      <c r="H26" s="50"/>
    </row>
    <row r="27" spans="1:8" ht="20.100000000000001" customHeight="1">
      <c r="A27" s="36" t="s">
        <v>161</v>
      </c>
      <c r="B27" s="36" t="s">
        <v>162</v>
      </c>
      <c r="C27" s="17">
        <f t="shared" si="0"/>
        <v>87.3</v>
      </c>
      <c r="D27" s="17"/>
      <c r="E27" s="17">
        <v>87.3</v>
      </c>
      <c r="F27" s="17"/>
      <c r="G27" s="50"/>
      <c r="H27" s="50"/>
    </row>
    <row r="28" spans="1:8" ht="20.100000000000001" customHeight="1">
      <c r="A28" s="36" t="s">
        <v>167</v>
      </c>
      <c r="B28" s="36" t="s">
        <v>163</v>
      </c>
      <c r="C28" s="17">
        <f t="shared" si="0"/>
        <v>87.3</v>
      </c>
      <c r="D28" s="17"/>
      <c r="E28" s="17">
        <v>87.3</v>
      </c>
      <c r="F28" s="17"/>
      <c r="G28" s="50"/>
      <c r="H28" s="50"/>
    </row>
    <row r="29" spans="1:8" ht="20.100000000000001" customHeight="1">
      <c r="A29" s="36" t="s">
        <v>168</v>
      </c>
      <c r="B29" s="36" t="s">
        <v>164</v>
      </c>
      <c r="C29" s="17">
        <f t="shared" si="0"/>
        <v>4456.76</v>
      </c>
      <c r="D29" s="17">
        <v>4456.76</v>
      </c>
      <c r="E29" s="17"/>
      <c r="F29" s="17"/>
      <c r="G29" s="50"/>
      <c r="H29" s="50"/>
    </row>
    <row r="30" spans="1:8" ht="20.100000000000001" customHeight="1">
      <c r="A30" s="36" t="s">
        <v>169</v>
      </c>
      <c r="B30" s="36" t="s">
        <v>165</v>
      </c>
      <c r="C30" s="17">
        <f t="shared" si="0"/>
        <v>4456.76</v>
      </c>
      <c r="D30" s="17">
        <v>4456.76</v>
      </c>
      <c r="E30" s="17"/>
      <c r="F30" s="17"/>
      <c r="G30" s="50"/>
      <c r="H30" s="50"/>
    </row>
    <row r="31" spans="1:8" ht="20.100000000000001" customHeight="1">
      <c r="A31" s="36" t="s">
        <v>170</v>
      </c>
      <c r="B31" s="36" t="s">
        <v>166</v>
      </c>
      <c r="C31" s="17">
        <f t="shared" si="0"/>
        <v>4456.76</v>
      </c>
      <c r="D31" s="17">
        <v>4456.76</v>
      </c>
      <c r="E31" s="17"/>
      <c r="F31" s="17"/>
      <c r="G31" s="50"/>
      <c r="H31" s="50"/>
    </row>
    <row r="32" spans="1:8" ht="20.100000000000001" customHeight="1">
      <c r="A32" s="36" t="s">
        <v>171</v>
      </c>
      <c r="B32" s="36" t="s">
        <v>172</v>
      </c>
      <c r="C32" s="17">
        <f t="shared" si="0"/>
        <v>753</v>
      </c>
      <c r="D32" s="17"/>
      <c r="E32" s="17">
        <v>753</v>
      </c>
      <c r="F32" s="17"/>
      <c r="G32" s="50"/>
      <c r="H32" s="50"/>
    </row>
    <row r="33" spans="1:8" ht="20.100000000000001" customHeight="1">
      <c r="A33" s="36" t="s">
        <v>173</v>
      </c>
      <c r="B33" s="36" t="s">
        <v>174</v>
      </c>
      <c r="C33" s="17">
        <f t="shared" si="0"/>
        <v>753</v>
      </c>
      <c r="D33" s="17"/>
      <c r="E33" s="17">
        <v>753</v>
      </c>
      <c r="F33" s="17"/>
      <c r="G33" s="50"/>
      <c r="H33" s="50"/>
    </row>
    <row r="34" spans="1:8" ht="20.100000000000001" customHeight="1">
      <c r="A34" s="36" t="s">
        <v>175</v>
      </c>
      <c r="B34" s="36" t="s">
        <v>117</v>
      </c>
      <c r="C34" s="17">
        <f t="shared" si="0"/>
        <v>753</v>
      </c>
      <c r="D34" s="17"/>
      <c r="E34" s="17">
        <v>753</v>
      </c>
      <c r="F34" s="17"/>
      <c r="G34" s="50"/>
      <c r="H34" s="50"/>
    </row>
    <row r="35" spans="1:8" ht="20.100000000000001" customHeight="1">
      <c r="A35" s="93" t="s">
        <v>73</v>
      </c>
      <c r="B35" s="93"/>
      <c r="C35" s="93"/>
      <c r="D35" s="93"/>
      <c r="E35" s="93"/>
      <c r="F35" s="93"/>
      <c r="G35" s="93"/>
      <c r="H35" s="93"/>
    </row>
    <row r="36" spans="1:8" ht="20.100000000000001" customHeight="1">
      <c r="A36" s="24"/>
      <c r="B36" s="24"/>
      <c r="C36" s="24"/>
      <c r="D36" s="24"/>
      <c r="E36" s="24"/>
      <c r="F36" s="24"/>
    </row>
    <row r="37" spans="1:8" ht="15" customHeight="1">
      <c r="A37" s="24"/>
      <c r="B37" s="24"/>
      <c r="C37" s="24"/>
      <c r="D37" s="24"/>
      <c r="E37" s="24"/>
      <c r="F37" s="24"/>
    </row>
    <row r="38" spans="1:8" ht="15" customHeight="1">
      <c r="A38" s="24"/>
      <c r="B38" s="24"/>
      <c r="C38" s="24"/>
      <c r="D38" s="24"/>
      <c r="E38" s="24"/>
      <c r="F38" s="24"/>
    </row>
    <row r="39" spans="1:8" ht="15" customHeight="1">
      <c r="A39" s="24"/>
      <c r="B39" s="24"/>
      <c r="C39" s="24"/>
      <c r="D39" s="24"/>
      <c r="E39" s="24"/>
      <c r="F39" s="24"/>
    </row>
    <row r="40" spans="1:8" ht="15" customHeight="1">
      <c r="A40" s="24"/>
      <c r="B40" s="24"/>
      <c r="C40" s="24"/>
      <c r="D40" s="24"/>
      <c r="E40" s="24"/>
      <c r="F40" s="24"/>
    </row>
  </sheetData>
  <mergeCells count="10">
    <mergeCell ref="A1:H1"/>
    <mergeCell ref="A4:B4"/>
    <mergeCell ref="A6:B6"/>
    <mergeCell ref="A35:H35"/>
    <mergeCell ref="C4:C5"/>
    <mergeCell ref="D4:D5"/>
    <mergeCell ref="E4:E5"/>
    <mergeCell ref="F4:F5"/>
    <mergeCell ref="G4:G5"/>
    <mergeCell ref="H4:H5"/>
  </mergeCells>
  <phoneticPr fontId="0" type="noConversion"/>
  <printOptions horizontalCentered="1"/>
  <pageMargins left="0.59055118110236227" right="0.59055118110236227" top="0.78740157480314965" bottom="0.39370078740157483" header="0.51181102362204722" footer="0.51181102362204722"/>
  <pageSetup paperSize="9" scale="69" fitToHeight="100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H38"/>
  <sheetViews>
    <sheetView topLeftCell="A4" workbookViewId="0">
      <selection activeCell="A34" sqref="A34:F34"/>
    </sheetView>
  </sheetViews>
  <sheetFormatPr defaultColWidth="9.33203125" defaultRowHeight="11.25"/>
  <cols>
    <col min="1" max="1" width="38.6640625" customWidth="1"/>
    <col min="2" max="2" width="20.5" customWidth="1"/>
    <col min="3" max="3" width="35.6640625" customWidth="1"/>
    <col min="4" max="4" width="17.33203125" customWidth="1"/>
    <col min="5" max="5" width="20.5" customWidth="1"/>
    <col min="6" max="6" width="20.83203125" customWidth="1"/>
  </cols>
  <sheetData>
    <row r="1" spans="1:8" ht="23.1" customHeight="1">
      <c r="A1" s="80" t="s">
        <v>74</v>
      </c>
      <c r="B1" s="80"/>
      <c r="C1" s="80"/>
      <c r="D1" s="80"/>
      <c r="E1" s="80"/>
      <c r="F1" s="80"/>
    </row>
    <row r="2" spans="1:8">
      <c r="A2" s="95"/>
      <c r="B2" s="95"/>
      <c r="C2" s="37"/>
      <c r="D2" s="38"/>
      <c r="E2" s="39"/>
      <c r="F2" s="40" t="s">
        <v>75</v>
      </c>
      <c r="H2" s="33"/>
    </row>
    <row r="3" spans="1:8" ht="18" customHeight="1">
      <c r="A3" s="96"/>
      <c r="B3" s="96"/>
      <c r="C3" s="7"/>
      <c r="D3" s="7"/>
      <c r="E3" s="7"/>
      <c r="F3" s="4" t="s">
        <v>6</v>
      </c>
      <c r="H3" s="33"/>
    </row>
    <row r="4" spans="1:8" ht="20.100000000000001" customHeight="1">
      <c r="A4" s="84" t="s">
        <v>76</v>
      </c>
      <c r="B4" s="84"/>
      <c r="C4" s="82" t="s">
        <v>77</v>
      </c>
      <c r="D4" s="97"/>
      <c r="E4" s="97"/>
      <c r="F4" s="83"/>
    </row>
    <row r="5" spans="1:8" ht="36" customHeight="1">
      <c r="A5" s="12" t="s">
        <v>9</v>
      </c>
      <c r="B5" s="12" t="s">
        <v>10</v>
      </c>
      <c r="C5" s="12" t="s">
        <v>11</v>
      </c>
      <c r="D5" s="12" t="s">
        <v>64</v>
      </c>
      <c r="E5" s="30" t="s">
        <v>78</v>
      </c>
      <c r="F5" s="41" t="s">
        <v>79</v>
      </c>
    </row>
    <row r="6" spans="1:8" ht="20.100000000000001" customHeight="1">
      <c r="A6" s="23" t="s">
        <v>80</v>
      </c>
      <c r="B6" s="42">
        <v>175189.69</v>
      </c>
      <c r="C6" s="16" t="s">
        <v>13</v>
      </c>
      <c r="D6" s="62"/>
      <c r="E6" s="62"/>
      <c r="F6" s="17"/>
    </row>
    <row r="7" spans="1:8" ht="20.100000000000001" customHeight="1">
      <c r="A7" s="16" t="s">
        <v>81</v>
      </c>
      <c r="B7" s="42"/>
      <c r="C7" s="16" t="s">
        <v>15</v>
      </c>
      <c r="D7" s="62"/>
      <c r="E7" s="62"/>
      <c r="F7" s="17"/>
    </row>
    <row r="8" spans="1:8" ht="20.100000000000001" customHeight="1">
      <c r="A8" s="16" t="s">
        <v>82</v>
      </c>
      <c r="B8" s="42"/>
      <c r="C8" s="16" t="s">
        <v>17</v>
      </c>
      <c r="D8" s="62"/>
      <c r="E8" s="62"/>
      <c r="F8" s="17"/>
    </row>
    <row r="9" spans="1:8" ht="20.100000000000001" customHeight="1">
      <c r="A9" s="22"/>
      <c r="B9" s="42"/>
      <c r="C9" s="16" t="s">
        <v>19</v>
      </c>
      <c r="D9" s="62">
        <f>SUM(E9:F9)</f>
        <v>167743.15</v>
      </c>
      <c r="E9" s="62">
        <v>167743.15</v>
      </c>
      <c r="F9" s="17"/>
    </row>
    <row r="10" spans="1:8" ht="20.100000000000001" customHeight="1">
      <c r="A10" s="14"/>
      <c r="B10" s="42"/>
      <c r="C10" s="16" t="s">
        <v>21</v>
      </c>
      <c r="D10" s="62">
        <f t="shared" ref="D10:D26" si="0">SUM(E10:F10)</f>
        <v>828.71</v>
      </c>
      <c r="E10" s="62">
        <v>828.71</v>
      </c>
      <c r="F10" s="17"/>
    </row>
    <row r="11" spans="1:8" ht="20.100000000000001" customHeight="1">
      <c r="A11" s="14"/>
      <c r="B11" s="42"/>
      <c r="C11" s="16" t="s">
        <v>23</v>
      </c>
      <c r="D11" s="62"/>
      <c r="E11" s="62"/>
      <c r="F11" s="17"/>
    </row>
    <row r="12" spans="1:8" ht="20.100000000000001" customHeight="1">
      <c r="A12" s="14"/>
      <c r="B12" s="42"/>
      <c r="C12" s="16" t="s">
        <v>25</v>
      </c>
      <c r="D12" s="62"/>
      <c r="E12" s="62"/>
      <c r="F12" s="17"/>
    </row>
    <row r="13" spans="1:8" ht="20.100000000000001" customHeight="1">
      <c r="A13" s="14"/>
      <c r="B13" s="42"/>
      <c r="C13" s="16" t="s">
        <v>27</v>
      </c>
      <c r="D13" s="62">
        <f t="shared" si="0"/>
        <v>18216.75</v>
      </c>
      <c r="E13" s="62">
        <v>18216.75</v>
      </c>
      <c r="F13" s="17"/>
    </row>
    <row r="14" spans="1:8" ht="20.100000000000001" customHeight="1">
      <c r="A14" s="18"/>
      <c r="B14" s="42"/>
      <c r="C14" s="16" t="s">
        <v>29</v>
      </c>
      <c r="D14" s="17">
        <f t="shared" si="0"/>
        <v>850</v>
      </c>
      <c r="E14" s="17">
        <v>850</v>
      </c>
      <c r="F14" s="17"/>
    </row>
    <row r="15" spans="1:8" ht="20.100000000000001" customHeight="1">
      <c r="A15" s="18"/>
      <c r="B15" s="17"/>
      <c r="C15" s="16" t="s">
        <v>31</v>
      </c>
      <c r="D15" s="17"/>
      <c r="E15" s="17"/>
      <c r="F15" s="17"/>
    </row>
    <row r="16" spans="1:8" ht="20.100000000000001" customHeight="1">
      <c r="A16" s="18"/>
      <c r="B16" s="17"/>
      <c r="C16" s="16" t="s">
        <v>32</v>
      </c>
      <c r="D16" s="17"/>
      <c r="E16" s="17"/>
      <c r="F16" s="17"/>
    </row>
    <row r="17" spans="1:6" ht="20.100000000000001" customHeight="1">
      <c r="A17" s="18"/>
      <c r="B17" s="15"/>
      <c r="C17" s="16" t="s">
        <v>33</v>
      </c>
      <c r="D17" s="17">
        <f t="shared" si="0"/>
        <v>680</v>
      </c>
      <c r="E17" s="17">
        <v>680</v>
      </c>
      <c r="F17" s="17"/>
    </row>
    <row r="18" spans="1:6" ht="20.100000000000001" customHeight="1">
      <c r="A18" s="18"/>
      <c r="B18" s="21"/>
      <c r="C18" s="16" t="s">
        <v>34</v>
      </c>
      <c r="D18" s="17"/>
      <c r="E18" s="17"/>
      <c r="F18" s="17"/>
    </row>
    <row r="19" spans="1:6" ht="20.100000000000001" customHeight="1">
      <c r="A19" s="18"/>
      <c r="B19" s="15"/>
      <c r="C19" s="16" t="s">
        <v>35</v>
      </c>
      <c r="D19" s="17">
        <f t="shared" si="0"/>
        <v>87.3</v>
      </c>
      <c r="E19" s="17">
        <v>87.3</v>
      </c>
      <c r="F19" s="17"/>
    </row>
    <row r="20" spans="1:6" ht="20.100000000000001" customHeight="1">
      <c r="A20" s="18"/>
      <c r="B20" s="15"/>
      <c r="C20" s="16" t="s">
        <v>36</v>
      </c>
      <c r="D20" s="17"/>
      <c r="E20" s="17"/>
      <c r="F20" s="17"/>
    </row>
    <row r="21" spans="1:6" ht="20.100000000000001" customHeight="1">
      <c r="A21" s="18"/>
      <c r="B21" s="15"/>
      <c r="C21" s="16" t="s">
        <v>37</v>
      </c>
      <c r="D21" s="17"/>
      <c r="E21" s="17"/>
      <c r="F21" s="17"/>
    </row>
    <row r="22" spans="1:6" ht="20.100000000000001" customHeight="1">
      <c r="A22" s="18"/>
      <c r="B22" s="15"/>
      <c r="C22" s="16" t="s">
        <v>38</v>
      </c>
      <c r="D22" s="17"/>
      <c r="E22" s="17"/>
      <c r="F22" s="17"/>
    </row>
    <row r="23" spans="1:6" ht="20.100000000000001" customHeight="1">
      <c r="A23" s="18"/>
      <c r="B23" s="15"/>
      <c r="C23" s="16" t="s">
        <v>39</v>
      </c>
      <c r="D23" s="17"/>
      <c r="E23" s="17"/>
      <c r="F23" s="17"/>
    </row>
    <row r="24" spans="1:6" ht="15" customHeight="1">
      <c r="A24" s="18"/>
      <c r="B24" s="15"/>
      <c r="C24" s="16" t="s">
        <v>40</v>
      </c>
      <c r="D24" s="17">
        <f t="shared" si="0"/>
        <v>4435.9399999999996</v>
      </c>
      <c r="E24" s="17">
        <v>4435.9399999999996</v>
      </c>
      <c r="F24" s="17"/>
    </row>
    <row r="25" spans="1:6" ht="15" customHeight="1">
      <c r="A25" s="18"/>
      <c r="B25" s="15"/>
      <c r="C25" s="16" t="s">
        <v>41</v>
      </c>
      <c r="D25" s="17"/>
      <c r="E25" s="17"/>
      <c r="F25" s="17"/>
    </row>
    <row r="26" spans="1:6" ht="15" customHeight="1">
      <c r="A26" s="18"/>
      <c r="B26" s="21"/>
      <c r="C26" s="16" t="s">
        <v>42</v>
      </c>
      <c r="D26" s="17">
        <f t="shared" si="0"/>
        <v>753</v>
      </c>
      <c r="E26" s="17"/>
      <c r="F26" s="17">
        <v>753</v>
      </c>
    </row>
    <row r="27" spans="1:6" ht="15" customHeight="1">
      <c r="A27" s="18"/>
      <c r="B27" s="15"/>
      <c r="C27" s="43"/>
      <c r="D27" s="63"/>
      <c r="E27" s="63"/>
      <c r="F27" s="17"/>
    </row>
    <row r="28" spans="1:6" ht="15" customHeight="1">
      <c r="A28" s="13" t="s">
        <v>43</v>
      </c>
      <c r="B28" s="44">
        <f>B6+B9+B10+B12+B13+B14</f>
        <v>175189.69</v>
      </c>
      <c r="C28" s="13" t="s">
        <v>44</v>
      </c>
      <c r="D28" s="64">
        <v>193594.85</v>
      </c>
      <c r="E28" s="64">
        <v>192841.85</v>
      </c>
      <c r="F28" s="64">
        <v>753</v>
      </c>
    </row>
    <row r="29" spans="1:6" ht="15" customHeight="1">
      <c r="A29" s="16" t="s">
        <v>83</v>
      </c>
      <c r="B29" s="15">
        <v>22709.360000000001</v>
      </c>
      <c r="C29" s="18" t="s">
        <v>84</v>
      </c>
      <c r="D29" s="65">
        <v>4304.2</v>
      </c>
      <c r="E29" s="65">
        <v>3894.81</v>
      </c>
      <c r="F29" s="66">
        <v>409.36</v>
      </c>
    </row>
    <row r="30" spans="1:6" ht="15" customHeight="1">
      <c r="A30" s="22" t="s">
        <v>85</v>
      </c>
      <c r="B30" s="15">
        <v>21546.98</v>
      </c>
      <c r="C30" s="22"/>
      <c r="D30" s="62"/>
      <c r="E30" s="67"/>
      <c r="F30" s="64"/>
    </row>
    <row r="31" spans="1:6" ht="15" customHeight="1">
      <c r="A31" s="45" t="s">
        <v>86</v>
      </c>
      <c r="B31" s="46">
        <v>1162.3800000000001</v>
      </c>
      <c r="C31" s="47"/>
      <c r="D31" s="68"/>
      <c r="E31" s="68"/>
      <c r="F31" s="68"/>
    </row>
    <row r="32" spans="1:6" ht="15" customHeight="1">
      <c r="A32" s="16"/>
      <c r="B32" s="15"/>
      <c r="C32" s="48"/>
      <c r="D32" s="61"/>
      <c r="E32" s="61"/>
      <c r="F32" s="61"/>
    </row>
    <row r="33" spans="1:6" s="1" customFormat="1" ht="15" customHeight="1">
      <c r="A33" s="12" t="s">
        <v>49</v>
      </c>
      <c r="B33" s="21">
        <v>197899.05</v>
      </c>
      <c r="C33" s="98" t="s">
        <v>50</v>
      </c>
      <c r="D33" s="99"/>
      <c r="E33" s="100"/>
      <c r="F33" s="61">
        <v>197899.05</v>
      </c>
    </row>
    <row r="34" spans="1:6" ht="20.100000000000001" customHeight="1">
      <c r="A34" s="94" t="s">
        <v>87</v>
      </c>
      <c r="B34" s="94"/>
      <c r="C34" s="94"/>
      <c r="D34" s="94"/>
      <c r="E34" s="94"/>
      <c r="F34" s="94"/>
    </row>
    <row r="35" spans="1:6" ht="20.100000000000001" customHeight="1"/>
    <row r="36" spans="1:6" ht="20.100000000000001" customHeight="1"/>
    <row r="37" spans="1:6" ht="20.100000000000001" customHeight="1"/>
    <row r="38" spans="1:6" ht="20.100000000000001" customHeight="1"/>
  </sheetData>
  <mergeCells count="7">
    <mergeCell ref="A34:F34"/>
    <mergeCell ref="A1:F1"/>
    <mergeCell ref="A2:B2"/>
    <mergeCell ref="A3:B3"/>
    <mergeCell ref="A4:B4"/>
    <mergeCell ref="C4:F4"/>
    <mergeCell ref="C33:E33"/>
  </mergeCells>
  <phoneticPr fontId="0" type="noConversion"/>
  <pageMargins left="0.74803149606299213" right="0.74803149606299213" top="0.39370078740157483" bottom="0.23622047244094491" header="0.15748031496062992" footer="0.15748031496062992"/>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dimension ref="A1:H37"/>
  <sheetViews>
    <sheetView showGridLines="0" showZeros="0" topLeftCell="A4" workbookViewId="0">
      <selection activeCell="C6" sqref="C6:C32"/>
    </sheetView>
  </sheetViews>
  <sheetFormatPr defaultColWidth="9.1640625" defaultRowHeight="12.75" customHeight="1"/>
  <cols>
    <col min="1" max="1" width="12.33203125" customWidth="1"/>
    <col min="2" max="2" width="35.6640625" bestFit="1" customWidth="1"/>
    <col min="3" max="3" width="19.6640625" customWidth="1"/>
    <col min="4" max="4" width="20.33203125" customWidth="1"/>
    <col min="5" max="5" width="22.1640625" customWidth="1"/>
    <col min="6" max="6" width="22.83203125" customWidth="1"/>
    <col min="7" max="7" width="23.6640625" customWidth="1"/>
    <col min="8" max="8" width="21.33203125" customWidth="1"/>
  </cols>
  <sheetData>
    <row r="1" spans="1:8" ht="23.1" customHeight="1">
      <c r="A1" s="101" t="s">
        <v>88</v>
      </c>
      <c r="B1" s="101"/>
      <c r="C1" s="101"/>
      <c r="D1" s="101"/>
      <c r="E1" s="101"/>
      <c r="F1" s="101"/>
      <c r="G1" s="101"/>
      <c r="H1" s="101"/>
    </row>
    <row r="2" spans="1:8" ht="13.5" customHeight="1">
      <c r="A2" s="32"/>
      <c r="B2" s="32"/>
      <c r="C2" s="32"/>
      <c r="D2" s="32"/>
      <c r="E2" s="32"/>
      <c r="F2" s="35"/>
      <c r="G2" s="32"/>
      <c r="H2" s="28" t="s">
        <v>89</v>
      </c>
    </row>
    <row r="3" spans="1:8" ht="18" customHeight="1">
      <c r="A3" s="29"/>
      <c r="B3" s="29"/>
      <c r="C3" s="29"/>
      <c r="D3" s="29"/>
      <c r="E3" s="29"/>
      <c r="F3" s="29"/>
      <c r="G3" s="29"/>
      <c r="H3" s="28" t="s">
        <v>6</v>
      </c>
    </row>
    <row r="4" spans="1:8" ht="22.5" customHeight="1">
      <c r="A4" s="102" t="s">
        <v>9</v>
      </c>
      <c r="B4" s="102"/>
      <c r="C4" s="106" t="s">
        <v>44</v>
      </c>
      <c r="D4" s="103" t="s">
        <v>68</v>
      </c>
      <c r="E4" s="104"/>
      <c r="F4" s="105"/>
      <c r="G4" s="106" t="s">
        <v>69</v>
      </c>
      <c r="H4" s="106" t="s">
        <v>90</v>
      </c>
    </row>
    <row r="5" spans="1:8" ht="33.75" customHeight="1">
      <c r="A5" s="10" t="s">
        <v>62</v>
      </c>
      <c r="B5" s="10" t="s">
        <v>63</v>
      </c>
      <c r="C5" s="107"/>
      <c r="D5" s="10" t="s">
        <v>91</v>
      </c>
      <c r="E5" s="10" t="s">
        <v>92</v>
      </c>
      <c r="F5" s="10" t="s">
        <v>93</v>
      </c>
      <c r="G5" s="107"/>
      <c r="H5" s="107"/>
    </row>
    <row r="6" spans="1:8" ht="20.100000000000001" customHeight="1">
      <c r="A6" s="36"/>
      <c r="B6" s="36" t="s">
        <v>64</v>
      </c>
      <c r="C6" s="17">
        <f>SUM(D6,G6)</f>
        <v>192841.85</v>
      </c>
      <c r="D6" s="17">
        <f>SUM(E6:F6)</f>
        <v>110279.77</v>
      </c>
      <c r="E6" s="17">
        <v>102378.8</v>
      </c>
      <c r="F6" s="17">
        <v>7900.97</v>
      </c>
      <c r="G6" s="17">
        <v>82562.080000000002</v>
      </c>
      <c r="H6" s="34"/>
    </row>
    <row r="7" spans="1:8" ht="20.100000000000001" customHeight="1">
      <c r="A7" s="36" t="s">
        <v>119</v>
      </c>
      <c r="B7" s="36" t="s">
        <v>120</v>
      </c>
      <c r="C7" s="17">
        <f t="shared" ref="C7:C32" si="0">SUM(D7,G7)</f>
        <v>167743.15000000002</v>
      </c>
      <c r="D7" s="17">
        <f t="shared" ref="D7:D32" si="1">SUM(E7:F7)</f>
        <v>85948.37000000001</v>
      </c>
      <c r="E7" s="17">
        <v>78992.570000000007</v>
      </c>
      <c r="F7" s="17">
        <v>6955.8</v>
      </c>
      <c r="G7" s="17">
        <v>81794.78</v>
      </c>
      <c r="H7" s="34"/>
    </row>
    <row r="8" spans="1:8" ht="20.100000000000001" customHeight="1">
      <c r="A8" s="36" t="s">
        <v>121</v>
      </c>
      <c r="B8" s="36" t="s">
        <v>122</v>
      </c>
      <c r="C8" s="17">
        <f t="shared" si="0"/>
        <v>167743.15000000002</v>
      </c>
      <c r="D8" s="17">
        <f t="shared" si="1"/>
        <v>85948.37000000001</v>
      </c>
      <c r="E8" s="17">
        <v>78992.570000000007</v>
      </c>
      <c r="F8" s="17">
        <v>6955.8</v>
      </c>
      <c r="G8" s="17">
        <v>81794.78</v>
      </c>
      <c r="H8" s="34"/>
    </row>
    <row r="9" spans="1:8" ht="20.100000000000001" customHeight="1">
      <c r="A9" s="36" t="s">
        <v>123</v>
      </c>
      <c r="B9" s="36" t="s">
        <v>124</v>
      </c>
      <c r="C9" s="17">
        <f t="shared" si="0"/>
        <v>828.71</v>
      </c>
      <c r="D9" s="17">
        <f t="shared" si="1"/>
        <v>828.71</v>
      </c>
      <c r="E9" s="17"/>
      <c r="F9" s="17">
        <v>828.71</v>
      </c>
      <c r="G9" s="17"/>
      <c r="H9" s="34"/>
    </row>
    <row r="10" spans="1:8" ht="20.100000000000001" customHeight="1">
      <c r="A10" s="36" t="s">
        <v>125</v>
      </c>
      <c r="B10" s="36" t="s">
        <v>126</v>
      </c>
      <c r="C10" s="17">
        <f t="shared" si="0"/>
        <v>828.71</v>
      </c>
      <c r="D10" s="17">
        <f t="shared" si="1"/>
        <v>828.71</v>
      </c>
      <c r="E10" s="17"/>
      <c r="F10" s="17">
        <v>828.71</v>
      </c>
      <c r="G10" s="17"/>
      <c r="H10" s="34"/>
    </row>
    <row r="11" spans="1:8" ht="20.100000000000001" customHeight="1">
      <c r="A11" s="36" t="s">
        <v>127</v>
      </c>
      <c r="B11" s="36" t="s">
        <v>128</v>
      </c>
      <c r="C11" s="17">
        <f t="shared" si="0"/>
        <v>828.71</v>
      </c>
      <c r="D11" s="17">
        <f t="shared" si="1"/>
        <v>828.71</v>
      </c>
      <c r="E11" s="17"/>
      <c r="F11" s="17">
        <v>828.71</v>
      </c>
      <c r="G11" s="17"/>
      <c r="H11" s="34"/>
    </row>
    <row r="12" spans="1:8" ht="20.100000000000001" customHeight="1">
      <c r="A12" s="36" t="s">
        <v>129</v>
      </c>
      <c r="B12" s="36" t="s">
        <v>130</v>
      </c>
      <c r="C12" s="17">
        <f t="shared" si="0"/>
        <v>18216.75</v>
      </c>
      <c r="D12" s="17">
        <f t="shared" si="1"/>
        <v>18216.75</v>
      </c>
      <c r="E12" s="17">
        <v>18100.29</v>
      </c>
      <c r="F12" s="17">
        <v>116.46</v>
      </c>
      <c r="G12" s="17"/>
      <c r="H12" s="34"/>
    </row>
    <row r="13" spans="1:8" ht="20.100000000000001" customHeight="1">
      <c r="A13" s="36" t="s">
        <v>131</v>
      </c>
      <c r="B13" s="36" t="s">
        <v>132</v>
      </c>
      <c r="C13" s="17">
        <f t="shared" si="0"/>
        <v>18136.75</v>
      </c>
      <c r="D13" s="17">
        <f t="shared" si="1"/>
        <v>18136.75</v>
      </c>
      <c r="E13" s="17">
        <v>18090.29</v>
      </c>
      <c r="F13" s="17">
        <v>46.46</v>
      </c>
      <c r="G13" s="17"/>
      <c r="H13" s="34"/>
    </row>
    <row r="14" spans="1:8" ht="20.100000000000001" customHeight="1">
      <c r="A14" s="36" t="s">
        <v>133</v>
      </c>
      <c r="B14" s="36" t="s">
        <v>134</v>
      </c>
      <c r="C14" s="17">
        <f t="shared" si="0"/>
        <v>16796.5</v>
      </c>
      <c r="D14" s="17">
        <f t="shared" si="1"/>
        <v>16796.5</v>
      </c>
      <c r="E14" s="17">
        <v>16762</v>
      </c>
      <c r="F14" s="17">
        <v>34.5</v>
      </c>
      <c r="G14" s="17"/>
      <c r="H14" s="34"/>
    </row>
    <row r="15" spans="1:8" ht="20.100000000000001" customHeight="1">
      <c r="A15" s="36" t="s">
        <v>135</v>
      </c>
      <c r="B15" s="36" t="s">
        <v>136</v>
      </c>
      <c r="C15" s="17">
        <f t="shared" si="0"/>
        <v>5.16</v>
      </c>
      <c r="D15" s="17">
        <f t="shared" si="1"/>
        <v>5.16</v>
      </c>
      <c r="E15" s="17">
        <v>5.16</v>
      </c>
      <c r="F15" s="17"/>
      <c r="G15" s="17"/>
      <c r="H15" s="34"/>
    </row>
    <row r="16" spans="1:8" ht="20.100000000000001" customHeight="1">
      <c r="A16" s="36" t="s">
        <v>137</v>
      </c>
      <c r="B16" s="36" t="s">
        <v>138</v>
      </c>
      <c r="C16" s="17">
        <f t="shared" si="0"/>
        <v>1335.0900000000001</v>
      </c>
      <c r="D16" s="17">
        <f t="shared" si="1"/>
        <v>1335.0900000000001</v>
      </c>
      <c r="E16" s="17">
        <v>1323.13</v>
      </c>
      <c r="F16" s="17">
        <v>11.96</v>
      </c>
      <c r="G16" s="17"/>
      <c r="H16" s="34"/>
    </row>
    <row r="17" spans="1:8" ht="20.100000000000001" customHeight="1">
      <c r="A17" s="36" t="s">
        <v>139</v>
      </c>
      <c r="B17" s="36" t="s">
        <v>140</v>
      </c>
      <c r="C17" s="17">
        <f t="shared" si="0"/>
        <v>80</v>
      </c>
      <c r="D17" s="17">
        <f t="shared" si="1"/>
        <v>80</v>
      </c>
      <c r="E17" s="17">
        <v>10</v>
      </c>
      <c r="F17" s="17">
        <v>70</v>
      </c>
      <c r="G17" s="17"/>
      <c r="H17" s="34"/>
    </row>
    <row r="18" spans="1:8" ht="20.100000000000001" customHeight="1">
      <c r="A18" s="36" t="s">
        <v>141</v>
      </c>
      <c r="B18" s="36" t="s">
        <v>142</v>
      </c>
      <c r="C18" s="17">
        <f t="shared" si="0"/>
        <v>80</v>
      </c>
      <c r="D18" s="17">
        <f t="shared" si="1"/>
        <v>80</v>
      </c>
      <c r="E18" s="17">
        <v>10</v>
      </c>
      <c r="F18" s="17">
        <v>70</v>
      </c>
      <c r="G18" s="17"/>
      <c r="H18" s="34"/>
    </row>
    <row r="19" spans="1:8" ht="20.100000000000001" customHeight="1">
      <c r="A19" s="36" t="s">
        <v>143</v>
      </c>
      <c r="B19" s="36" t="s">
        <v>144</v>
      </c>
      <c r="C19" s="17">
        <f t="shared" si="0"/>
        <v>850</v>
      </c>
      <c r="D19" s="17">
        <f t="shared" si="1"/>
        <v>850</v>
      </c>
      <c r="E19" s="17">
        <v>850</v>
      </c>
      <c r="F19" s="17"/>
      <c r="G19" s="17"/>
      <c r="H19" s="34"/>
    </row>
    <row r="20" spans="1:8" ht="20.100000000000001" customHeight="1">
      <c r="A20" s="36" t="s">
        <v>145</v>
      </c>
      <c r="B20" s="36" t="s">
        <v>146</v>
      </c>
      <c r="C20" s="17">
        <f t="shared" si="0"/>
        <v>850</v>
      </c>
      <c r="D20" s="17">
        <f t="shared" si="1"/>
        <v>850</v>
      </c>
      <c r="E20" s="17">
        <v>850</v>
      </c>
      <c r="F20" s="17"/>
      <c r="G20" s="17"/>
      <c r="H20" s="34"/>
    </row>
    <row r="21" spans="1:8" ht="20.100000000000001" customHeight="1">
      <c r="A21" s="36" t="s">
        <v>147</v>
      </c>
      <c r="B21" s="36" t="s">
        <v>148</v>
      </c>
      <c r="C21" s="17">
        <f t="shared" si="0"/>
        <v>850</v>
      </c>
      <c r="D21" s="17">
        <f t="shared" si="1"/>
        <v>850</v>
      </c>
      <c r="E21" s="17">
        <v>850</v>
      </c>
      <c r="F21" s="17"/>
      <c r="G21" s="17"/>
      <c r="H21" s="34"/>
    </row>
    <row r="22" spans="1:8" ht="20.100000000000001" customHeight="1">
      <c r="A22" s="36" t="s">
        <v>149</v>
      </c>
      <c r="B22" s="36" t="s">
        <v>150</v>
      </c>
      <c r="C22" s="17">
        <f t="shared" si="0"/>
        <v>0</v>
      </c>
      <c r="D22" s="17">
        <f t="shared" si="1"/>
        <v>0</v>
      </c>
      <c r="E22" s="17"/>
      <c r="F22" s="17"/>
      <c r="G22" s="17"/>
      <c r="H22" s="34"/>
    </row>
    <row r="23" spans="1:8" ht="20.100000000000001" customHeight="1">
      <c r="A23" s="36" t="s">
        <v>151</v>
      </c>
      <c r="B23" s="36" t="s">
        <v>152</v>
      </c>
      <c r="C23" s="17">
        <f t="shared" si="0"/>
        <v>680</v>
      </c>
      <c r="D23" s="17">
        <f t="shared" si="1"/>
        <v>0</v>
      </c>
      <c r="E23" s="17"/>
      <c r="F23" s="17"/>
      <c r="G23" s="17">
        <v>680</v>
      </c>
      <c r="H23" s="34"/>
    </row>
    <row r="24" spans="1:8" ht="20.100000000000001" customHeight="1">
      <c r="A24" s="36" t="s">
        <v>153</v>
      </c>
      <c r="B24" s="36" t="s">
        <v>154</v>
      </c>
      <c r="C24" s="17">
        <f t="shared" si="0"/>
        <v>680</v>
      </c>
      <c r="D24" s="17">
        <f t="shared" si="1"/>
        <v>0</v>
      </c>
      <c r="E24" s="17"/>
      <c r="F24" s="17"/>
      <c r="G24" s="17">
        <v>680</v>
      </c>
      <c r="H24" s="34"/>
    </row>
    <row r="25" spans="1:8" ht="20.100000000000001" customHeight="1">
      <c r="A25" s="36" t="s">
        <v>155</v>
      </c>
      <c r="B25" s="36" t="s">
        <v>156</v>
      </c>
      <c r="C25" s="17">
        <f t="shared" si="0"/>
        <v>580</v>
      </c>
      <c r="D25" s="17">
        <f t="shared" si="1"/>
        <v>0</v>
      </c>
      <c r="E25" s="17"/>
      <c r="F25" s="17"/>
      <c r="G25" s="17">
        <v>580</v>
      </c>
      <c r="H25" s="34"/>
    </row>
    <row r="26" spans="1:8" ht="20.100000000000001" customHeight="1">
      <c r="A26" s="36" t="s">
        <v>157</v>
      </c>
      <c r="B26" s="36" t="s">
        <v>158</v>
      </c>
      <c r="C26" s="17">
        <f t="shared" si="0"/>
        <v>100</v>
      </c>
      <c r="D26" s="17">
        <f t="shared" si="1"/>
        <v>0</v>
      </c>
      <c r="E26" s="17"/>
      <c r="F26" s="17"/>
      <c r="G26" s="17">
        <v>100</v>
      </c>
      <c r="H26" s="34"/>
    </row>
    <row r="27" spans="1:8" ht="20.100000000000001" customHeight="1">
      <c r="A27" s="36" t="s">
        <v>159</v>
      </c>
      <c r="B27" s="36" t="s">
        <v>160</v>
      </c>
      <c r="C27" s="17">
        <f t="shared" si="0"/>
        <v>87.3</v>
      </c>
      <c r="D27" s="17">
        <f t="shared" si="1"/>
        <v>0</v>
      </c>
      <c r="E27" s="17"/>
      <c r="F27" s="17"/>
      <c r="G27" s="17">
        <v>87.3</v>
      </c>
      <c r="H27" s="34"/>
    </row>
    <row r="28" spans="1:8" ht="20.100000000000001" customHeight="1">
      <c r="A28" s="36" t="s">
        <v>161</v>
      </c>
      <c r="B28" s="36" t="s">
        <v>162</v>
      </c>
      <c r="C28" s="17">
        <f t="shared" si="0"/>
        <v>87.3</v>
      </c>
      <c r="D28" s="17">
        <f t="shared" si="1"/>
        <v>0</v>
      </c>
      <c r="E28" s="17"/>
      <c r="F28" s="17"/>
      <c r="G28" s="17">
        <v>87.3</v>
      </c>
      <c r="H28" s="34"/>
    </row>
    <row r="29" spans="1:8" ht="20.100000000000001" customHeight="1">
      <c r="A29" s="36" t="s">
        <v>167</v>
      </c>
      <c r="B29" s="36" t="s">
        <v>163</v>
      </c>
      <c r="C29" s="17">
        <f t="shared" si="0"/>
        <v>87.3</v>
      </c>
      <c r="D29" s="17">
        <f t="shared" si="1"/>
        <v>0</v>
      </c>
      <c r="E29" s="17"/>
      <c r="F29" s="17"/>
      <c r="G29" s="17">
        <v>87.3</v>
      </c>
      <c r="H29" s="34"/>
    </row>
    <row r="30" spans="1:8" ht="20.100000000000001" customHeight="1">
      <c r="A30" s="36" t="s">
        <v>168</v>
      </c>
      <c r="B30" s="36" t="s">
        <v>164</v>
      </c>
      <c r="C30" s="17">
        <f t="shared" si="0"/>
        <v>4435.9399999999996</v>
      </c>
      <c r="D30" s="17">
        <f t="shared" si="1"/>
        <v>4435.9399999999996</v>
      </c>
      <c r="E30" s="17">
        <v>4435.9399999999996</v>
      </c>
      <c r="F30" s="17"/>
      <c r="G30" s="17"/>
      <c r="H30" s="34"/>
    </row>
    <row r="31" spans="1:8" ht="20.100000000000001" customHeight="1">
      <c r="A31" s="36" t="s">
        <v>169</v>
      </c>
      <c r="B31" s="36" t="s">
        <v>165</v>
      </c>
      <c r="C31" s="17">
        <f t="shared" si="0"/>
        <v>4435.9399999999996</v>
      </c>
      <c r="D31" s="17">
        <f t="shared" si="1"/>
        <v>4435.9399999999996</v>
      </c>
      <c r="E31" s="17">
        <v>4435.9399999999996</v>
      </c>
      <c r="F31" s="17"/>
      <c r="G31" s="17"/>
      <c r="H31" s="34"/>
    </row>
    <row r="32" spans="1:8" ht="20.100000000000001" customHeight="1">
      <c r="A32" s="36" t="s">
        <v>170</v>
      </c>
      <c r="B32" s="36" t="s">
        <v>166</v>
      </c>
      <c r="C32" s="17">
        <f t="shared" si="0"/>
        <v>4435.9399999999996</v>
      </c>
      <c r="D32" s="17">
        <f t="shared" si="1"/>
        <v>4435.9399999999996</v>
      </c>
      <c r="E32" s="17">
        <v>4435.9399999999996</v>
      </c>
      <c r="F32" s="17"/>
      <c r="G32" s="17"/>
      <c r="H32" s="34"/>
    </row>
    <row r="33" spans="1:8" ht="20.100000000000001" customHeight="1">
      <c r="A33" s="93" t="s">
        <v>94</v>
      </c>
      <c r="B33" s="93"/>
      <c r="C33" s="93"/>
      <c r="D33" s="93"/>
      <c r="E33" s="93"/>
      <c r="F33" s="93"/>
      <c r="G33" s="93"/>
      <c r="H33" s="93"/>
    </row>
    <row r="34" spans="1:8" ht="15" customHeight="1">
      <c r="A34" s="24"/>
      <c r="B34" s="24"/>
      <c r="C34" s="24"/>
      <c r="D34" s="24"/>
      <c r="E34" s="24"/>
      <c r="F34" s="24"/>
    </row>
    <row r="35" spans="1:8" ht="15" customHeight="1">
      <c r="A35" s="24"/>
      <c r="B35" s="24"/>
      <c r="C35" s="24"/>
      <c r="D35" s="24"/>
      <c r="E35" s="24"/>
      <c r="F35" s="24"/>
    </row>
    <row r="36" spans="1:8" ht="15" customHeight="1">
      <c r="A36" s="24"/>
      <c r="B36" s="24"/>
      <c r="C36" s="24"/>
      <c r="D36" s="24"/>
      <c r="E36" s="24"/>
      <c r="F36" s="24"/>
    </row>
    <row r="37" spans="1:8" ht="15" customHeight="1">
      <c r="A37" s="24"/>
      <c r="B37" s="24"/>
      <c r="C37" s="24"/>
      <c r="D37" s="24"/>
      <c r="E37" s="24"/>
      <c r="F37" s="24"/>
    </row>
  </sheetData>
  <mergeCells count="7">
    <mergeCell ref="A1:H1"/>
    <mergeCell ref="A4:B4"/>
    <mergeCell ref="D4:F4"/>
    <mergeCell ref="A33:H33"/>
    <mergeCell ref="C4:C5"/>
    <mergeCell ref="G4:G5"/>
    <mergeCell ref="H4:H5"/>
  </mergeCells>
  <phoneticPr fontId="0" type="noConversion"/>
  <printOptions horizontalCentered="1"/>
  <pageMargins left="0.59055118110236227" right="0.59055118110236227" top="0.78740157480314965" bottom="0.39370078740157483" header="0.51181102362204722" footer="0.51181102362204722"/>
  <pageSetup paperSize="9" scale="73" fitToHeight="100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H53"/>
  <sheetViews>
    <sheetView showGridLines="0" showZeros="0" workbookViewId="0">
      <selection activeCell="D11" sqref="D11"/>
    </sheetView>
  </sheetViews>
  <sheetFormatPr defaultColWidth="9.1640625" defaultRowHeight="12.75" customHeight="1"/>
  <cols>
    <col min="1" max="1" width="11.83203125" customWidth="1"/>
    <col min="2" max="2" width="32.83203125" bestFit="1" customWidth="1"/>
    <col min="3" max="3" width="26.33203125" customWidth="1"/>
    <col min="4" max="5" width="27.83203125" customWidth="1"/>
    <col min="6" max="6" width="21.33203125" customWidth="1"/>
  </cols>
  <sheetData>
    <row r="1" spans="1:8" ht="23.1" customHeight="1">
      <c r="A1" s="108" t="s">
        <v>95</v>
      </c>
      <c r="B1" s="108"/>
      <c r="C1" s="108"/>
      <c r="D1" s="108"/>
      <c r="E1" s="108"/>
      <c r="F1" s="108"/>
    </row>
    <row r="2" spans="1:8" ht="12" customHeight="1">
      <c r="A2" s="32"/>
      <c r="B2" s="32"/>
      <c r="C2" s="32"/>
      <c r="D2" s="32"/>
      <c r="E2" s="32"/>
      <c r="F2" s="28" t="s">
        <v>96</v>
      </c>
      <c r="H2" s="33"/>
    </row>
    <row r="3" spans="1:8" ht="18" customHeight="1">
      <c r="A3" s="29"/>
      <c r="B3" s="29"/>
      <c r="C3" s="29"/>
      <c r="D3" s="29"/>
      <c r="E3" s="29"/>
      <c r="F3" s="28" t="s">
        <v>6</v>
      </c>
      <c r="H3" s="33"/>
    </row>
    <row r="4" spans="1:8" ht="20.100000000000001" customHeight="1">
      <c r="A4" s="109" t="s">
        <v>9</v>
      </c>
      <c r="B4" s="109"/>
      <c r="C4" s="109" t="s">
        <v>44</v>
      </c>
      <c r="D4" s="109" t="s">
        <v>92</v>
      </c>
      <c r="E4" s="109" t="s">
        <v>93</v>
      </c>
      <c r="F4" s="109" t="s">
        <v>90</v>
      </c>
    </row>
    <row r="5" spans="1:8" ht="29.25" customHeight="1">
      <c r="A5" s="69" t="s">
        <v>97</v>
      </c>
      <c r="B5" s="69" t="s">
        <v>63</v>
      </c>
      <c r="C5" s="109"/>
      <c r="D5" s="109"/>
      <c r="E5" s="109"/>
      <c r="F5" s="109"/>
    </row>
    <row r="6" spans="1:8" ht="20.100000000000001" customHeight="1">
      <c r="A6" s="109" t="s">
        <v>64</v>
      </c>
      <c r="B6" s="109"/>
      <c r="C6" s="70">
        <f>SUM(D6:E6)</f>
        <v>110279.77</v>
      </c>
      <c r="D6" s="71">
        <f>SUM(D7,D13,D35,D44)</f>
        <v>102378.8</v>
      </c>
      <c r="E6" s="71">
        <f>SUM(E7,E13,E35,E44)</f>
        <v>7900.9699999999993</v>
      </c>
      <c r="F6" s="69"/>
    </row>
    <row r="7" spans="1:8" ht="20.100000000000001" customHeight="1">
      <c r="A7" s="72">
        <v>301</v>
      </c>
      <c r="B7" s="72" t="s">
        <v>176</v>
      </c>
      <c r="C7" s="73">
        <f>D7+E7</f>
        <v>77935.83</v>
      </c>
      <c r="D7" s="73">
        <f>SUM(D8:D12)</f>
        <v>77935.83</v>
      </c>
      <c r="E7" s="73"/>
      <c r="F7" s="74"/>
    </row>
    <row r="8" spans="1:8" ht="20.100000000000001" customHeight="1">
      <c r="A8" s="72">
        <v>30101</v>
      </c>
      <c r="B8" s="72" t="s">
        <v>177</v>
      </c>
      <c r="C8" s="73">
        <f t="shared" ref="C8:C48" si="0">D8+E8</f>
        <v>36939.230000000003</v>
      </c>
      <c r="D8" s="73">
        <v>36939.230000000003</v>
      </c>
      <c r="E8" s="73"/>
      <c r="F8" s="74"/>
    </row>
    <row r="9" spans="1:8" ht="20.100000000000001" customHeight="1">
      <c r="A9" s="72">
        <v>30102</v>
      </c>
      <c r="B9" s="72" t="s">
        <v>178</v>
      </c>
      <c r="C9" s="73">
        <f t="shared" si="0"/>
        <v>32205.15</v>
      </c>
      <c r="D9" s="73">
        <v>32205.15</v>
      </c>
      <c r="E9" s="73"/>
      <c r="F9" s="74"/>
    </row>
    <row r="10" spans="1:8" ht="20.100000000000001" customHeight="1">
      <c r="A10" s="72">
        <v>30103</v>
      </c>
      <c r="B10" s="72" t="s">
        <v>179</v>
      </c>
      <c r="C10" s="73">
        <f t="shared" si="0"/>
        <v>2333.92</v>
      </c>
      <c r="D10" s="73">
        <v>2333.92</v>
      </c>
      <c r="E10" s="73"/>
      <c r="F10" s="74"/>
    </row>
    <row r="11" spans="1:8" ht="20.100000000000001" customHeight="1">
      <c r="A11" s="72">
        <v>30104</v>
      </c>
      <c r="B11" s="72" t="s">
        <v>213</v>
      </c>
      <c r="C11" s="73">
        <f t="shared" si="0"/>
        <v>3487.04</v>
      </c>
      <c r="D11" s="73">
        <v>3487.04</v>
      </c>
      <c r="E11" s="73"/>
      <c r="F11" s="74"/>
    </row>
    <row r="12" spans="1:8" ht="20.100000000000001" customHeight="1">
      <c r="A12" s="72">
        <v>30199</v>
      </c>
      <c r="B12" s="72" t="s">
        <v>180</v>
      </c>
      <c r="C12" s="73">
        <f t="shared" si="0"/>
        <v>2970.49</v>
      </c>
      <c r="D12" s="73">
        <v>2970.49</v>
      </c>
      <c r="E12" s="73"/>
      <c r="F12" s="74"/>
    </row>
    <row r="13" spans="1:8" ht="20.100000000000001" customHeight="1">
      <c r="A13" s="72">
        <v>302</v>
      </c>
      <c r="B13" s="72" t="s">
        <v>98</v>
      </c>
      <c r="C13" s="73">
        <f t="shared" si="0"/>
        <v>7767.0499999999993</v>
      </c>
      <c r="D13" s="73"/>
      <c r="E13" s="73">
        <f>SUM(E14:E34)</f>
        <v>7767.0499999999993</v>
      </c>
      <c r="F13" s="74"/>
    </row>
    <row r="14" spans="1:8" ht="20.100000000000001" customHeight="1">
      <c r="A14" s="72">
        <v>30201</v>
      </c>
      <c r="B14" s="72" t="s">
        <v>181</v>
      </c>
      <c r="C14" s="73">
        <f t="shared" si="0"/>
        <v>611.41</v>
      </c>
      <c r="D14" s="73"/>
      <c r="E14" s="73">
        <v>611.41</v>
      </c>
      <c r="F14" s="74"/>
    </row>
    <row r="15" spans="1:8" ht="20.100000000000001" customHeight="1">
      <c r="A15" s="72">
        <v>30202</v>
      </c>
      <c r="B15" s="72" t="s">
        <v>182</v>
      </c>
      <c r="C15" s="73">
        <f t="shared" si="0"/>
        <v>43.21</v>
      </c>
      <c r="D15" s="73"/>
      <c r="E15" s="73">
        <v>43.21</v>
      </c>
      <c r="F15" s="74"/>
    </row>
    <row r="16" spans="1:8" ht="20.100000000000001" customHeight="1">
      <c r="A16" s="72">
        <v>30203</v>
      </c>
      <c r="B16" s="72" t="s">
        <v>183</v>
      </c>
      <c r="C16" s="73">
        <f t="shared" si="0"/>
        <v>12.46</v>
      </c>
      <c r="D16" s="73"/>
      <c r="E16" s="73">
        <v>12.46</v>
      </c>
      <c r="F16" s="74"/>
    </row>
    <row r="17" spans="1:6" ht="20.100000000000001" customHeight="1">
      <c r="A17" s="72">
        <v>30204</v>
      </c>
      <c r="B17" s="72" t="s">
        <v>184</v>
      </c>
      <c r="C17" s="73">
        <f t="shared" si="0"/>
        <v>8.17</v>
      </c>
      <c r="D17" s="73"/>
      <c r="E17" s="73">
        <v>8.17</v>
      </c>
      <c r="F17" s="74"/>
    </row>
    <row r="18" spans="1:6" ht="20.100000000000001" customHeight="1">
      <c r="A18" s="72">
        <v>30205</v>
      </c>
      <c r="B18" s="72" t="s">
        <v>185</v>
      </c>
      <c r="C18" s="73">
        <f t="shared" si="0"/>
        <v>243.85</v>
      </c>
      <c r="D18" s="73"/>
      <c r="E18" s="73">
        <v>243.85</v>
      </c>
      <c r="F18" s="74"/>
    </row>
    <row r="19" spans="1:6" ht="20.100000000000001" customHeight="1">
      <c r="A19" s="72">
        <v>30206</v>
      </c>
      <c r="B19" s="72" t="s">
        <v>186</v>
      </c>
      <c r="C19" s="73">
        <f t="shared" si="0"/>
        <v>551.28</v>
      </c>
      <c r="D19" s="73"/>
      <c r="E19" s="73">
        <v>551.28</v>
      </c>
      <c r="F19" s="74"/>
    </row>
    <row r="20" spans="1:6" ht="20.100000000000001" customHeight="1">
      <c r="A20" s="72">
        <v>30207</v>
      </c>
      <c r="B20" s="72" t="s">
        <v>187</v>
      </c>
      <c r="C20" s="73">
        <f t="shared" si="0"/>
        <v>259.57</v>
      </c>
      <c r="D20" s="73"/>
      <c r="E20" s="73">
        <v>259.57</v>
      </c>
      <c r="F20" s="74"/>
    </row>
    <row r="21" spans="1:6" ht="20.100000000000001" customHeight="1">
      <c r="A21" s="72">
        <v>30208</v>
      </c>
      <c r="B21" s="72" t="s">
        <v>188</v>
      </c>
      <c r="C21" s="73">
        <f t="shared" si="0"/>
        <v>470.74</v>
      </c>
      <c r="D21" s="73"/>
      <c r="E21" s="73">
        <v>470.74</v>
      </c>
      <c r="F21" s="74"/>
    </row>
    <row r="22" spans="1:6" ht="20.100000000000001" customHeight="1">
      <c r="A22" s="72">
        <v>30209</v>
      </c>
      <c r="B22" s="72" t="s">
        <v>189</v>
      </c>
      <c r="C22" s="73">
        <f t="shared" si="0"/>
        <v>44.11</v>
      </c>
      <c r="D22" s="73"/>
      <c r="E22" s="73">
        <v>44.11</v>
      </c>
      <c r="F22" s="74"/>
    </row>
    <row r="23" spans="1:6" ht="20.100000000000001" customHeight="1">
      <c r="A23" s="72">
        <v>30211</v>
      </c>
      <c r="B23" s="72" t="s">
        <v>190</v>
      </c>
      <c r="C23" s="73">
        <f t="shared" si="0"/>
        <v>754.43</v>
      </c>
      <c r="D23" s="73"/>
      <c r="E23" s="73">
        <v>754.43</v>
      </c>
      <c r="F23" s="74"/>
    </row>
    <row r="24" spans="1:6" ht="20.100000000000001" customHeight="1">
      <c r="A24" s="72">
        <v>30213</v>
      </c>
      <c r="B24" s="72" t="s">
        <v>191</v>
      </c>
      <c r="C24" s="73">
        <f t="shared" si="0"/>
        <v>428.69</v>
      </c>
      <c r="D24" s="73"/>
      <c r="E24" s="73">
        <v>428.69</v>
      </c>
      <c r="F24" s="74"/>
    </row>
    <row r="25" spans="1:6" ht="20.100000000000001" customHeight="1">
      <c r="A25" s="72">
        <v>30214</v>
      </c>
      <c r="B25" s="72" t="s">
        <v>192</v>
      </c>
      <c r="C25" s="73">
        <f t="shared" si="0"/>
        <v>0.85</v>
      </c>
      <c r="D25" s="73"/>
      <c r="E25" s="73">
        <v>0.85</v>
      </c>
      <c r="F25" s="74"/>
    </row>
    <row r="26" spans="1:6" ht="20.100000000000001" customHeight="1">
      <c r="A26" s="72">
        <v>30216</v>
      </c>
      <c r="B26" s="72" t="s">
        <v>193</v>
      </c>
      <c r="C26" s="73">
        <f t="shared" si="0"/>
        <v>828.71</v>
      </c>
      <c r="D26" s="73"/>
      <c r="E26" s="73">
        <v>828.71</v>
      </c>
      <c r="F26" s="74"/>
    </row>
    <row r="27" spans="1:6" ht="20.100000000000001" customHeight="1">
      <c r="A27" s="72">
        <v>30217</v>
      </c>
      <c r="B27" s="72" t="s">
        <v>194</v>
      </c>
      <c r="C27" s="73">
        <f t="shared" si="0"/>
        <v>219.82</v>
      </c>
      <c r="D27" s="73"/>
      <c r="E27" s="73">
        <v>219.82</v>
      </c>
      <c r="F27" s="74"/>
    </row>
    <row r="28" spans="1:6" ht="20.100000000000001" customHeight="1">
      <c r="A28" s="72">
        <v>30218</v>
      </c>
      <c r="B28" s="72" t="s">
        <v>195</v>
      </c>
      <c r="C28" s="73">
        <f t="shared" si="0"/>
        <v>9.16</v>
      </c>
      <c r="D28" s="73"/>
      <c r="E28" s="73">
        <v>9.16</v>
      </c>
      <c r="F28" s="74"/>
    </row>
    <row r="29" spans="1:6" ht="20.100000000000001" customHeight="1">
      <c r="A29" s="72">
        <v>30226</v>
      </c>
      <c r="B29" s="72" t="s">
        <v>196</v>
      </c>
      <c r="C29" s="73">
        <f t="shared" si="0"/>
        <v>97.79</v>
      </c>
      <c r="D29" s="73"/>
      <c r="E29" s="73">
        <v>97.79</v>
      </c>
      <c r="F29" s="74"/>
    </row>
    <row r="30" spans="1:6" ht="20.100000000000001" customHeight="1">
      <c r="A30" s="72">
        <v>30228</v>
      </c>
      <c r="B30" s="72" t="s">
        <v>197</v>
      </c>
      <c r="C30" s="73">
        <f t="shared" si="0"/>
        <v>1003.69</v>
      </c>
      <c r="D30" s="73"/>
      <c r="E30" s="73">
        <v>1003.69</v>
      </c>
      <c r="F30" s="74"/>
    </row>
    <row r="31" spans="1:6" ht="20.100000000000001" customHeight="1">
      <c r="A31" s="72">
        <v>30229</v>
      </c>
      <c r="B31" s="72" t="s">
        <v>198</v>
      </c>
      <c r="C31" s="73">
        <f t="shared" si="0"/>
        <v>864.71</v>
      </c>
      <c r="D31" s="73"/>
      <c r="E31" s="73">
        <v>864.71</v>
      </c>
      <c r="F31" s="74"/>
    </row>
    <row r="32" spans="1:6" ht="20.100000000000001" customHeight="1">
      <c r="A32" s="72">
        <v>30231</v>
      </c>
      <c r="B32" s="72" t="s">
        <v>199</v>
      </c>
      <c r="C32" s="73">
        <f t="shared" si="0"/>
        <v>838.79</v>
      </c>
      <c r="D32" s="73"/>
      <c r="E32" s="73">
        <v>838.79</v>
      </c>
      <c r="F32" s="74"/>
    </row>
    <row r="33" spans="1:6" ht="20.100000000000001" customHeight="1">
      <c r="A33" s="72">
        <v>30239</v>
      </c>
      <c r="B33" s="72" t="s">
        <v>200</v>
      </c>
      <c r="C33" s="73">
        <f t="shared" si="0"/>
        <v>151.56</v>
      </c>
      <c r="D33" s="73"/>
      <c r="E33" s="73">
        <v>151.56</v>
      </c>
      <c r="F33" s="74"/>
    </row>
    <row r="34" spans="1:6" ht="20.100000000000001" customHeight="1">
      <c r="A34" s="72">
        <v>30299</v>
      </c>
      <c r="B34" s="72" t="s">
        <v>201</v>
      </c>
      <c r="C34" s="73">
        <f t="shared" si="0"/>
        <v>324.05</v>
      </c>
      <c r="D34" s="73"/>
      <c r="E34" s="73">
        <v>324.05</v>
      </c>
      <c r="F34" s="74"/>
    </row>
    <row r="35" spans="1:6" ht="20.100000000000001" customHeight="1">
      <c r="A35" s="72">
        <v>303</v>
      </c>
      <c r="B35" s="72" t="s">
        <v>202</v>
      </c>
      <c r="C35" s="73">
        <f t="shared" si="0"/>
        <v>24442.97</v>
      </c>
      <c r="D35" s="73">
        <f>SUM(D36:D43)</f>
        <v>24442.97</v>
      </c>
      <c r="E35" s="73"/>
      <c r="F35" s="74"/>
    </row>
    <row r="36" spans="1:6" ht="20.100000000000001" customHeight="1">
      <c r="A36" s="72">
        <v>30301</v>
      </c>
      <c r="B36" s="72" t="s">
        <v>203</v>
      </c>
      <c r="C36" s="73">
        <f t="shared" si="0"/>
        <v>1688.34</v>
      </c>
      <c r="D36" s="73">
        <v>1688.34</v>
      </c>
      <c r="E36" s="73"/>
      <c r="F36" s="74"/>
    </row>
    <row r="37" spans="1:6" ht="20.100000000000001" customHeight="1">
      <c r="A37" s="72">
        <v>30302</v>
      </c>
      <c r="B37" s="72" t="s">
        <v>204</v>
      </c>
      <c r="C37" s="73">
        <f t="shared" si="0"/>
        <v>14801.63</v>
      </c>
      <c r="D37" s="73">
        <v>14801.63</v>
      </c>
      <c r="E37" s="73"/>
      <c r="F37" s="74"/>
    </row>
    <row r="38" spans="1:6" ht="20.100000000000001" customHeight="1">
      <c r="A38" s="72">
        <v>30304</v>
      </c>
      <c r="B38" s="72" t="s">
        <v>205</v>
      </c>
      <c r="C38" s="73">
        <f t="shared" si="0"/>
        <v>1577.29</v>
      </c>
      <c r="D38" s="73">
        <v>1577.29</v>
      </c>
      <c r="E38" s="73"/>
      <c r="F38" s="74"/>
    </row>
    <row r="39" spans="1:6" ht="20.100000000000001" customHeight="1">
      <c r="A39" s="72">
        <v>30305</v>
      </c>
      <c r="B39" s="72" t="s">
        <v>206</v>
      </c>
      <c r="C39" s="73">
        <f t="shared" si="0"/>
        <v>28.52</v>
      </c>
      <c r="D39" s="73">
        <v>28.52</v>
      </c>
      <c r="E39" s="73"/>
      <c r="F39" s="74"/>
    </row>
    <row r="40" spans="1:6" ht="20.100000000000001" customHeight="1">
      <c r="A40" s="72">
        <v>30307</v>
      </c>
      <c r="B40" s="72" t="s">
        <v>207</v>
      </c>
      <c r="C40" s="73">
        <f t="shared" si="0"/>
        <v>852.82</v>
      </c>
      <c r="D40" s="73">
        <v>852.82</v>
      </c>
      <c r="E40" s="73"/>
      <c r="F40" s="74"/>
    </row>
    <row r="41" spans="1:6" ht="20.100000000000001" customHeight="1">
      <c r="A41" s="72">
        <v>30311</v>
      </c>
      <c r="B41" s="72" t="s">
        <v>166</v>
      </c>
      <c r="C41" s="73">
        <f t="shared" si="0"/>
        <v>4567.84</v>
      </c>
      <c r="D41" s="73">
        <v>4567.84</v>
      </c>
      <c r="E41" s="73"/>
      <c r="F41" s="74"/>
    </row>
    <row r="42" spans="1:6" ht="20.100000000000001" customHeight="1">
      <c r="A42" s="72">
        <v>30314</v>
      </c>
      <c r="B42" s="72" t="s">
        <v>214</v>
      </c>
      <c r="C42" s="73">
        <f t="shared" si="0"/>
        <v>909.7</v>
      </c>
      <c r="D42" s="73">
        <v>909.7</v>
      </c>
      <c r="E42" s="73"/>
      <c r="F42" s="74"/>
    </row>
    <row r="43" spans="1:6" ht="20.100000000000001" customHeight="1">
      <c r="A43" s="72">
        <v>30399</v>
      </c>
      <c r="B43" s="72" t="s">
        <v>208</v>
      </c>
      <c r="C43" s="73">
        <f t="shared" si="0"/>
        <v>16.829999999999998</v>
      </c>
      <c r="D43" s="73">
        <v>16.829999999999998</v>
      </c>
      <c r="E43" s="73"/>
      <c r="F43" s="74"/>
    </row>
    <row r="44" spans="1:6" ht="20.100000000000001" customHeight="1">
      <c r="A44" s="72">
        <v>310</v>
      </c>
      <c r="B44" s="72" t="s">
        <v>209</v>
      </c>
      <c r="C44" s="73">
        <f t="shared" si="0"/>
        <v>133.91999999999999</v>
      </c>
      <c r="D44" s="73"/>
      <c r="E44" s="73">
        <v>133.91999999999999</v>
      </c>
      <c r="F44" s="74"/>
    </row>
    <row r="45" spans="1:6" ht="20.100000000000001" customHeight="1">
      <c r="A45" s="72">
        <v>31002</v>
      </c>
      <c r="B45" s="72" t="s">
        <v>210</v>
      </c>
      <c r="C45" s="73">
        <f t="shared" si="0"/>
        <v>103.74</v>
      </c>
      <c r="D45" s="73"/>
      <c r="E45" s="73">
        <v>103.74</v>
      </c>
      <c r="F45" s="74"/>
    </row>
    <row r="46" spans="1:6" ht="20.100000000000001" customHeight="1">
      <c r="A46" s="72">
        <v>31003</v>
      </c>
      <c r="B46" s="72" t="s">
        <v>211</v>
      </c>
      <c r="C46" s="73">
        <f t="shared" si="0"/>
        <v>22.83</v>
      </c>
      <c r="D46" s="73"/>
      <c r="E46" s="73">
        <v>22.83</v>
      </c>
      <c r="F46" s="74"/>
    </row>
    <row r="47" spans="1:6" ht="20.100000000000001" customHeight="1">
      <c r="A47" s="72">
        <v>31007</v>
      </c>
      <c r="B47" s="72" t="s">
        <v>212</v>
      </c>
      <c r="C47" s="73">
        <f t="shared" si="0"/>
        <v>5</v>
      </c>
      <c r="D47" s="73"/>
      <c r="E47" s="73">
        <v>5</v>
      </c>
      <c r="F47" s="74"/>
    </row>
    <row r="48" spans="1:6" ht="20.100000000000001" customHeight="1">
      <c r="A48" s="72">
        <v>31099</v>
      </c>
      <c r="B48" s="72" t="s">
        <v>209</v>
      </c>
      <c r="C48" s="73">
        <f t="shared" si="0"/>
        <v>2.35</v>
      </c>
      <c r="D48" s="73"/>
      <c r="E48" s="73">
        <v>2.35</v>
      </c>
      <c r="F48" s="74"/>
    </row>
    <row r="49" spans="1:6" ht="20.100000000000001" customHeight="1">
      <c r="A49" s="93" t="s">
        <v>99</v>
      </c>
      <c r="B49" s="93"/>
      <c r="C49" s="93"/>
      <c r="D49" s="93"/>
      <c r="E49" s="93"/>
      <c r="F49" s="93"/>
    </row>
    <row r="50" spans="1:6" ht="15" customHeight="1">
      <c r="A50" s="24"/>
      <c r="B50" s="24"/>
      <c r="C50" s="24"/>
      <c r="D50" s="24"/>
      <c r="E50" s="24"/>
      <c r="F50" s="24"/>
    </row>
    <row r="51" spans="1:6" ht="15" customHeight="1">
      <c r="A51" s="24"/>
      <c r="B51" s="24"/>
      <c r="C51" s="24"/>
      <c r="D51" s="24"/>
      <c r="E51" s="24"/>
      <c r="F51" s="24"/>
    </row>
    <row r="52" spans="1:6" ht="15" customHeight="1">
      <c r="A52" s="24"/>
      <c r="B52" s="24"/>
      <c r="C52" s="24"/>
      <c r="D52" s="24"/>
      <c r="E52" s="24"/>
      <c r="F52" s="24"/>
    </row>
    <row r="53" spans="1:6" ht="15" customHeight="1">
      <c r="A53" s="24"/>
      <c r="B53" s="24"/>
      <c r="C53" s="24"/>
      <c r="D53" s="24"/>
      <c r="E53" s="24"/>
      <c r="F53" s="24"/>
    </row>
  </sheetData>
  <mergeCells count="8">
    <mergeCell ref="A1:F1"/>
    <mergeCell ref="A4:B4"/>
    <mergeCell ref="A6:B6"/>
    <mergeCell ref="A49:F49"/>
    <mergeCell ref="C4:C5"/>
    <mergeCell ref="D4:D5"/>
    <mergeCell ref="E4:E5"/>
    <mergeCell ref="F4:F5"/>
  </mergeCells>
  <phoneticPr fontId="0" type="noConversion"/>
  <printOptions horizontalCentered="1"/>
  <pageMargins left="0.59055118110236227" right="0.59055118110236227" top="0.6692913385826772" bottom="0.6692913385826772" header="0.51181102362204722" footer="0.51181102362204722"/>
  <pageSetup paperSize="9" scale="90" fitToHeight="1000" orientation="landscape"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pageSetUpPr fitToPage="1"/>
  </sheetPr>
  <dimension ref="A1:K30"/>
  <sheetViews>
    <sheetView showGridLines="0" showZeros="0" workbookViewId="0">
      <selection activeCell="H9" sqref="H9"/>
    </sheetView>
  </sheetViews>
  <sheetFormatPr defaultColWidth="9.1640625" defaultRowHeight="12.75" customHeight="1"/>
  <cols>
    <col min="1" max="1" width="19.83203125" customWidth="1"/>
    <col min="2" max="2" width="23.1640625" customWidth="1"/>
    <col min="3" max="3" width="22.33203125" customWidth="1"/>
    <col min="4" max="4" width="21.33203125" customWidth="1"/>
    <col min="5" max="5" width="24.33203125" customWidth="1"/>
    <col min="6" max="6" width="23" customWidth="1"/>
    <col min="7" max="7" width="20.1640625" customWidth="1"/>
    <col min="8" max="8" width="20.83203125" customWidth="1"/>
    <col min="9" max="9" width="13.6640625" customWidth="1"/>
    <col min="10" max="11" width="11.83203125" customWidth="1"/>
  </cols>
  <sheetData>
    <row r="1" spans="1:11" ht="34.5" customHeight="1">
      <c r="A1" s="110" t="s">
        <v>118</v>
      </c>
      <c r="B1" s="110"/>
      <c r="C1" s="110"/>
      <c r="D1" s="110"/>
      <c r="E1" s="110"/>
      <c r="F1" s="110"/>
      <c r="G1" s="110"/>
      <c r="H1" s="110"/>
      <c r="I1" s="31"/>
      <c r="J1" s="31"/>
      <c r="K1" s="31"/>
    </row>
    <row r="2" spans="1:11" ht="27.75" customHeight="1">
      <c r="A2" s="26"/>
      <c r="B2" s="26"/>
      <c r="C2" s="26"/>
      <c r="D2" s="26"/>
      <c r="E2" s="26"/>
      <c r="F2" s="27"/>
      <c r="G2" s="26"/>
      <c r="H2" s="28" t="s">
        <v>100</v>
      </c>
      <c r="I2" s="31"/>
      <c r="J2" s="31"/>
      <c r="K2" s="31"/>
    </row>
    <row r="3" spans="1:11" ht="18" customHeight="1">
      <c r="A3" s="29"/>
      <c r="B3" s="29"/>
      <c r="C3" s="29"/>
      <c r="D3" s="29"/>
      <c r="E3" s="29"/>
      <c r="F3" s="29"/>
      <c r="G3" s="29"/>
      <c r="H3" s="28" t="s">
        <v>6</v>
      </c>
      <c r="I3" s="29"/>
      <c r="J3" s="29"/>
    </row>
    <row r="4" spans="1:11" ht="25.5" customHeight="1">
      <c r="A4" s="89" t="s">
        <v>101</v>
      </c>
      <c r="B4" s="89"/>
      <c r="C4" s="89"/>
      <c r="D4" s="89"/>
      <c r="E4" s="89"/>
      <c r="F4" s="89"/>
      <c r="G4" s="89" t="s">
        <v>102</v>
      </c>
      <c r="H4" s="89" t="s">
        <v>103</v>
      </c>
    </row>
    <row r="5" spans="1:11" ht="23.25" customHeight="1">
      <c r="A5" s="89" t="s">
        <v>91</v>
      </c>
      <c r="B5" s="89" t="s">
        <v>104</v>
      </c>
      <c r="C5" s="89" t="s">
        <v>105</v>
      </c>
      <c r="D5" s="89" t="s">
        <v>106</v>
      </c>
      <c r="E5" s="89"/>
      <c r="F5" s="89"/>
      <c r="G5" s="89"/>
      <c r="H5" s="89"/>
    </row>
    <row r="6" spans="1:11" ht="20.100000000000001" customHeight="1">
      <c r="A6" s="89"/>
      <c r="B6" s="89"/>
      <c r="C6" s="89"/>
      <c r="D6" s="10" t="s">
        <v>91</v>
      </c>
      <c r="E6" s="10" t="s">
        <v>107</v>
      </c>
      <c r="F6" s="10" t="s">
        <v>108</v>
      </c>
      <c r="G6" s="89"/>
      <c r="H6" s="89"/>
    </row>
    <row r="7" spans="1:11" ht="20.100000000000001" customHeight="1">
      <c r="A7" s="13">
        <v>1</v>
      </c>
      <c r="B7" s="13">
        <v>2</v>
      </c>
      <c r="C7" s="13">
        <v>3</v>
      </c>
      <c r="D7" s="13">
        <v>4</v>
      </c>
      <c r="E7" s="13">
        <v>5</v>
      </c>
      <c r="F7" s="13">
        <v>6</v>
      </c>
      <c r="G7" s="13">
        <v>7</v>
      </c>
      <c r="H7" s="13">
        <v>8</v>
      </c>
    </row>
    <row r="8" spans="1:11" ht="20.100000000000001" customHeight="1">
      <c r="A8" s="78" t="s">
        <v>215</v>
      </c>
      <c r="B8" s="34"/>
      <c r="C8" s="61">
        <v>219.82</v>
      </c>
      <c r="D8" s="61">
        <v>1099.53</v>
      </c>
      <c r="E8" s="61"/>
      <c r="F8" s="61">
        <v>1099.53</v>
      </c>
      <c r="G8" s="61">
        <v>77.930000000000007</v>
      </c>
      <c r="H8" s="61">
        <v>828.71</v>
      </c>
    </row>
    <row r="9" spans="1:11" ht="20.100000000000001" customHeight="1">
      <c r="A9" s="36"/>
      <c r="B9" s="36"/>
      <c r="C9" s="13"/>
      <c r="D9" s="13"/>
      <c r="E9" s="13"/>
      <c r="F9" s="13"/>
      <c r="G9" s="13"/>
      <c r="H9" s="13"/>
    </row>
    <row r="10" spans="1:11" ht="20.100000000000001" customHeight="1">
      <c r="A10" s="36"/>
      <c r="B10" s="36"/>
      <c r="C10" s="13"/>
      <c r="D10" s="13"/>
      <c r="E10" s="13"/>
      <c r="F10" s="13"/>
      <c r="G10" s="13"/>
      <c r="H10" s="13"/>
    </row>
    <row r="11" spans="1:11" ht="20.100000000000001" customHeight="1">
      <c r="A11" s="36"/>
      <c r="B11" s="36"/>
      <c r="C11" s="13"/>
      <c r="D11" s="13"/>
      <c r="E11" s="13"/>
      <c r="F11" s="13"/>
      <c r="G11" s="13"/>
      <c r="H11" s="13"/>
    </row>
    <row r="12" spans="1:11" ht="20.100000000000001" customHeight="1">
      <c r="A12" s="13"/>
      <c r="B12" s="13"/>
      <c r="C12" s="13"/>
      <c r="D12" s="13"/>
      <c r="E12" s="13"/>
      <c r="F12" s="13"/>
      <c r="G12" s="13"/>
      <c r="H12" s="13"/>
    </row>
    <row r="13" spans="1:11" ht="20.100000000000001" customHeight="1">
      <c r="A13" s="13"/>
      <c r="B13" s="13"/>
      <c r="C13" s="13"/>
      <c r="D13" s="13"/>
      <c r="E13" s="13"/>
      <c r="F13" s="13"/>
      <c r="G13" s="13"/>
      <c r="H13" s="13"/>
    </row>
    <row r="14" spans="1:11" ht="20.100000000000001" customHeight="1">
      <c r="A14" s="36"/>
      <c r="B14" s="36"/>
      <c r="C14" s="17"/>
      <c r="D14" s="17"/>
      <c r="E14" s="17"/>
      <c r="F14" s="17"/>
      <c r="G14" s="17"/>
      <c r="H14" s="17"/>
    </row>
    <row r="15" spans="1:11" ht="20.100000000000001" customHeight="1">
      <c r="A15" s="93" t="s">
        <v>109</v>
      </c>
      <c r="B15" s="93"/>
      <c r="C15" s="93"/>
      <c r="D15" s="93"/>
      <c r="E15" s="93"/>
      <c r="F15" s="93"/>
      <c r="G15" s="93"/>
      <c r="H15" s="93"/>
    </row>
    <row r="16" spans="1:11" ht="20.100000000000001" customHeight="1">
      <c r="A16" s="24"/>
      <c r="B16" s="24"/>
      <c r="C16" s="24"/>
      <c r="D16" s="24"/>
      <c r="E16" s="24"/>
      <c r="F16" s="24"/>
    </row>
    <row r="17" spans="1:6" ht="20.100000000000001" customHeight="1">
      <c r="A17" s="24"/>
      <c r="B17" s="24"/>
      <c r="C17" s="24"/>
      <c r="D17" s="24"/>
      <c r="E17" s="24"/>
      <c r="F17" s="24"/>
    </row>
    <row r="18" spans="1:6" ht="20.100000000000001" customHeight="1">
      <c r="A18" s="24"/>
      <c r="B18" s="24"/>
      <c r="C18" s="24"/>
      <c r="D18" s="24"/>
      <c r="E18" s="24"/>
      <c r="F18" s="24"/>
    </row>
    <row r="19" spans="1:6" ht="20.100000000000001" customHeight="1">
      <c r="A19" s="24"/>
      <c r="B19" s="24"/>
      <c r="C19" s="24"/>
      <c r="D19" s="24"/>
      <c r="E19" s="24"/>
      <c r="F19" s="24"/>
    </row>
    <row r="20" spans="1:6" ht="20.100000000000001" customHeight="1">
      <c r="A20" s="24"/>
      <c r="B20" s="24"/>
      <c r="C20" s="24"/>
      <c r="D20" s="24"/>
      <c r="E20" s="24"/>
      <c r="F20" s="24"/>
    </row>
    <row r="21" spans="1:6" ht="20.100000000000001" customHeight="1">
      <c r="A21" s="24"/>
      <c r="B21" s="24"/>
      <c r="C21" s="24"/>
      <c r="D21" s="24"/>
      <c r="E21" s="24"/>
      <c r="F21" s="24"/>
    </row>
    <row r="22" spans="1:6" ht="20.100000000000001" customHeight="1">
      <c r="A22" s="24"/>
      <c r="B22" s="24"/>
      <c r="C22" s="24"/>
      <c r="D22" s="24"/>
      <c r="E22" s="24"/>
      <c r="F22" s="24"/>
    </row>
    <row r="23" spans="1:6" ht="20.100000000000001" customHeight="1">
      <c r="A23" s="24"/>
      <c r="B23" s="24"/>
      <c r="C23" s="24"/>
      <c r="D23" s="24"/>
      <c r="E23" s="24"/>
      <c r="F23" s="24"/>
    </row>
    <row r="24" spans="1:6" ht="20.100000000000001" customHeight="1">
      <c r="A24" s="24"/>
      <c r="B24" s="24"/>
      <c r="C24" s="24"/>
      <c r="D24" s="24"/>
      <c r="E24" s="24"/>
      <c r="F24" s="24"/>
    </row>
    <row r="25" spans="1:6" ht="20.100000000000001" customHeight="1">
      <c r="A25" s="24"/>
      <c r="B25" s="24"/>
      <c r="C25" s="24"/>
      <c r="D25" s="24"/>
      <c r="E25" s="24"/>
      <c r="F25" s="24"/>
    </row>
    <row r="26" spans="1:6" ht="20.100000000000001" customHeight="1">
      <c r="A26" s="24"/>
      <c r="B26" s="24"/>
      <c r="C26" s="24"/>
      <c r="D26" s="24"/>
      <c r="E26" s="24"/>
      <c r="F26" s="24"/>
    </row>
    <row r="27" spans="1:6" ht="20.100000000000001" customHeight="1">
      <c r="A27" s="24"/>
      <c r="B27" s="24"/>
      <c r="C27" s="24"/>
      <c r="D27" s="24"/>
      <c r="E27" s="24"/>
      <c r="F27" s="24"/>
    </row>
    <row r="28" spans="1:6" ht="20.100000000000001" customHeight="1">
      <c r="A28" s="24"/>
      <c r="B28" s="24"/>
      <c r="C28" s="24"/>
      <c r="D28" s="24"/>
      <c r="E28" s="24"/>
      <c r="F28" s="24"/>
    </row>
    <row r="29" spans="1:6" ht="20.100000000000001" customHeight="1">
      <c r="A29" s="24"/>
      <c r="B29" s="24"/>
      <c r="C29" s="24"/>
      <c r="D29" s="24"/>
      <c r="E29" s="24"/>
      <c r="F29" s="24"/>
    </row>
    <row r="30" spans="1:6" ht="15" customHeight="1">
      <c r="A30" s="24"/>
      <c r="B30" s="24"/>
      <c r="C30" s="24"/>
      <c r="D30" s="24"/>
      <c r="E30" s="24"/>
      <c r="F30" s="24"/>
    </row>
  </sheetData>
  <mergeCells count="9">
    <mergeCell ref="A1:H1"/>
    <mergeCell ref="A4:F4"/>
    <mergeCell ref="D5:F5"/>
    <mergeCell ref="A15:H15"/>
    <mergeCell ref="A5:A6"/>
    <mergeCell ref="B5:B6"/>
    <mergeCell ref="C5:C6"/>
    <mergeCell ref="G4:G6"/>
    <mergeCell ref="H4:H6"/>
  </mergeCells>
  <phoneticPr fontId="0" type="noConversion"/>
  <printOptions horizontalCentered="1"/>
  <pageMargins left="0.59027777777777779" right="0.36944444444444446" top="0.78680555555555554" bottom="0.78680555555555554" header="0.49930555555555556" footer="0.49930555555555556"/>
  <pageSetup paperSize="9" scale="96" fitToHeight="1000" orientation="landscape" r:id="rId1"/>
  <headerFooter alignWithMargins="0"/>
</worksheet>
</file>

<file path=xl/worksheets/sheet9.xml><?xml version="1.0" encoding="utf-8"?>
<worksheet xmlns="http://schemas.openxmlformats.org/spreadsheetml/2006/main" xmlns:r="http://schemas.openxmlformats.org/officeDocument/2006/relationships">
  <dimension ref="A1:J27"/>
  <sheetViews>
    <sheetView showGridLines="0" showZeros="0" workbookViewId="0">
      <selection activeCell="H8" sqref="H8"/>
    </sheetView>
  </sheetViews>
  <sheetFormatPr defaultColWidth="9.1640625" defaultRowHeight="12.75" customHeight="1"/>
  <cols>
    <col min="1" max="1" width="12.5" customWidth="1"/>
    <col min="2" max="2" width="51.33203125" customWidth="1"/>
    <col min="3" max="3" width="21.1640625" customWidth="1"/>
    <col min="4" max="4" width="14.1640625" customWidth="1"/>
    <col min="5" max="5" width="11.1640625" customWidth="1"/>
    <col min="6" max="6" width="12.83203125" customWidth="1"/>
    <col min="7" max="7" width="13.83203125" customWidth="1"/>
    <col min="8" max="8" width="22.83203125" customWidth="1"/>
  </cols>
  <sheetData>
    <row r="1" spans="1:10" ht="23.1" customHeight="1">
      <c r="A1" s="80" t="s">
        <v>110</v>
      </c>
      <c r="B1" s="80"/>
      <c r="C1" s="80"/>
      <c r="D1" s="80"/>
      <c r="E1" s="80"/>
      <c r="F1" s="80"/>
      <c r="G1" s="80"/>
      <c r="H1" s="80"/>
    </row>
    <row r="2" spans="1:10" ht="13.5" customHeight="1">
      <c r="A2" s="2"/>
      <c r="B2" s="2"/>
      <c r="C2" s="2"/>
      <c r="D2" s="2"/>
      <c r="E2" s="2"/>
      <c r="F2" s="3"/>
      <c r="G2" s="2"/>
      <c r="H2" s="4" t="s">
        <v>111</v>
      </c>
    </row>
    <row r="3" spans="1:10" ht="18" customHeight="1">
      <c r="A3" s="5"/>
      <c r="B3" s="5"/>
      <c r="C3" s="6"/>
      <c r="D3" s="7"/>
      <c r="E3" s="7"/>
      <c r="F3" s="8"/>
      <c r="G3" s="9"/>
      <c r="H3" s="4" t="s">
        <v>6</v>
      </c>
    </row>
    <row r="4" spans="1:10" ht="20.100000000000001" customHeight="1">
      <c r="A4" s="102" t="s">
        <v>9</v>
      </c>
      <c r="B4" s="102"/>
      <c r="C4" s="106" t="s">
        <v>112</v>
      </c>
      <c r="D4" s="106" t="s">
        <v>113</v>
      </c>
      <c r="E4" s="103" t="s">
        <v>114</v>
      </c>
      <c r="F4" s="104"/>
      <c r="G4" s="105"/>
      <c r="H4" s="106" t="s">
        <v>115</v>
      </c>
    </row>
    <row r="5" spans="1:10" ht="30.75" customHeight="1">
      <c r="A5" s="10" t="s">
        <v>62</v>
      </c>
      <c r="B5" s="10" t="s">
        <v>63</v>
      </c>
      <c r="C5" s="107"/>
      <c r="D5" s="107"/>
      <c r="E5" s="10" t="s">
        <v>91</v>
      </c>
      <c r="F5" s="10" t="s">
        <v>68</v>
      </c>
      <c r="G5" s="10" t="s">
        <v>69</v>
      </c>
      <c r="H5" s="107"/>
    </row>
    <row r="6" spans="1:10" ht="20.100000000000001" customHeight="1">
      <c r="A6" s="82" t="s">
        <v>64</v>
      </c>
      <c r="B6" s="83"/>
      <c r="C6" s="11"/>
      <c r="D6" s="12"/>
      <c r="E6" s="13"/>
      <c r="F6" s="13"/>
      <c r="G6" s="12"/>
      <c r="H6" s="12"/>
    </row>
    <row r="7" spans="1:10" ht="20.100000000000001" customHeight="1">
      <c r="A7" s="14">
        <v>2290400</v>
      </c>
      <c r="B7" s="16" t="s">
        <v>117</v>
      </c>
      <c r="C7" s="15">
        <v>1162.3800000000001</v>
      </c>
      <c r="D7" s="16"/>
      <c r="E7" s="17">
        <v>753</v>
      </c>
      <c r="F7" s="17"/>
      <c r="G7" s="17">
        <v>753</v>
      </c>
      <c r="H7" s="17">
        <v>409.38</v>
      </c>
      <c r="J7" s="25"/>
    </row>
    <row r="8" spans="1:10" ht="20.100000000000001" customHeight="1">
      <c r="A8" s="14"/>
      <c r="B8" s="15"/>
      <c r="C8" s="15"/>
      <c r="D8" s="16"/>
      <c r="E8" s="17"/>
      <c r="F8" s="17"/>
      <c r="G8" s="16"/>
      <c r="H8" s="17"/>
    </row>
    <row r="9" spans="1:10" ht="20.100000000000001" customHeight="1">
      <c r="A9" s="14"/>
      <c r="B9" s="15"/>
      <c r="C9" s="15"/>
      <c r="D9" s="16"/>
      <c r="E9" s="17"/>
      <c r="F9" s="17"/>
      <c r="G9" s="16"/>
      <c r="H9" s="17"/>
      <c r="I9" s="25"/>
    </row>
    <row r="10" spans="1:10" ht="20.100000000000001" customHeight="1">
      <c r="A10" s="14"/>
      <c r="B10" s="15"/>
      <c r="C10" s="15"/>
      <c r="D10" s="16"/>
      <c r="E10" s="17"/>
      <c r="F10" s="17"/>
      <c r="G10" s="16"/>
      <c r="H10" s="17"/>
      <c r="I10" s="25"/>
    </row>
    <row r="11" spans="1:10" ht="20.100000000000001" customHeight="1">
      <c r="A11" s="14"/>
      <c r="B11" s="15"/>
      <c r="C11" s="15"/>
      <c r="D11" s="16"/>
      <c r="E11" s="17"/>
      <c r="F11" s="17"/>
      <c r="G11" s="16"/>
      <c r="H11" s="17"/>
    </row>
    <row r="12" spans="1:10" ht="20.100000000000001" customHeight="1">
      <c r="A12" s="14"/>
      <c r="B12" s="15"/>
      <c r="C12" s="15"/>
      <c r="D12" s="16"/>
      <c r="E12" s="17"/>
      <c r="F12" s="17"/>
      <c r="G12" s="16"/>
      <c r="H12" s="17"/>
    </row>
    <row r="13" spans="1:10" ht="20.100000000000001" customHeight="1">
      <c r="A13" s="14"/>
      <c r="B13" s="15"/>
      <c r="C13" s="15"/>
      <c r="D13" s="16"/>
      <c r="E13" s="17"/>
      <c r="F13" s="17"/>
      <c r="G13" s="16"/>
      <c r="H13" s="17"/>
    </row>
    <row r="14" spans="1:10" ht="20.100000000000001" customHeight="1">
      <c r="A14" s="18"/>
      <c r="B14" s="15"/>
      <c r="C14" s="15"/>
      <c r="D14" s="16"/>
      <c r="E14" s="17"/>
      <c r="F14" s="17"/>
      <c r="G14" s="16"/>
      <c r="H14" s="17"/>
    </row>
    <row r="15" spans="1:10" ht="20.100000000000001" customHeight="1">
      <c r="A15" s="18"/>
      <c r="B15" s="15"/>
      <c r="C15" s="15"/>
      <c r="D15" s="16"/>
      <c r="E15" s="17"/>
      <c r="F15" s="17"/>
      <c r="G15" s="16"/>
      <c r="H15" s="17"/>
    </row>
    <row r="16" spans="1:10" ht="20.100000000000001" customHeight="1">
      <c r="A16" s="18"/>
      <c r="B16" s="15"/>
      <c r="C16" s="15"/>
      <c r="D16" s="16"/>
      <c r="E16" s="17"/>
      <c r="F16" s="17"/>
      <c r="G16" s="19"/>
      <c r="H16" s="17"/>
    </row>
    <row r="17" spans="1:8" ht="20.100000000000001" customHeight="1">
      <c r="A17" s="20"/>
      <c r="B17" s="21"/>
      <c r="C17" s="21"/>
      <c r="D17" s="16"/>
      <c r="E17" s="17"/>
      <c r="F17" s="17"/>
      <c r="G17" s="16"/>
      <c r="H17" s="17"/>
    </row>
    <row r="18" spans="1:8" ht="20.100000000000001" customHeight="1">
      <c r="A18" s="22"/>
      <c r="B18" s="21"/>
      <c r="C18" s="21"/>
      <c r="D18" s="16"/>
      <c r="E18" s="17"/>
      <c r="F18" s="17"/>
      <c r="G18" s="16"/>
      <c r="H18" s="17"/>
    </row>
    <row r="19" spans="1:8" ht="20.100000000000001" customHeight="1">
      <c r="A19" s="22"/>
      <c r="B19" s="21"/>
      <c r="C19" s="21"/>
      <c r="D19" s="16"/>
      <c r="E19" s="17"/>
      <c r="F19" s="17"/>
      <c r="G19" s="16"/>
      <c r="H19" s="17"/>
    </row>
    <row r="20" spans="1:8" ht="20.100000000000001" customHeight="1">
      <c r="A20" s="18"/>
      <c r="B20" s="21"/>
      <c r="C20" s="21"/>
      <c r="D20" s="16"/>
      <c r="E20" s="17"/>
      <c r="F20" s="17"/>
      <c r="G20" s="23"/>
      <c r="H20" s="17"/>
    </row>
    <row r="21" spans="1:8" ht="20.100000000000001" customHeight="1">
      <c r="A21" s="93" t="s">
        <v>116</v>
      </c>
      <c r="B21" s="93"/>
      <c r="C21" s="93"/>
      <c r="D21" s="93"/>
      <c r="E21" s="93"/>
      <c r="F21" s="93"/>
      <c r="G21" s="93"/>
      <c r="H21" s="93"/>
    </row>
    <row r="22" spans="1:8" ht="20.100000000000001" customHeight="1">
      <c r="A22" s="24"/>
      <c r="B22" s="24"/>
      <c r="C22" s="24"/>
      <c r="D22" s="24"/>
      <c r="E22" s="24"/>
      <c r="F22" s="24"/>
    </row>
    <row r="23" spans="1:8" ht="20.100000000000001" customHeight="1">
      <c r="A23" s="24"/>
      <c r="B23" s="24"/>
      <c r="C23" s="24"/>
      <c r="D23" s="24"/>
      <c r="E23" s="24"/>
      <c r="F23" s="24"/>
    </row>
    <row r="24" spans="1:8" ht="15" customHeight="1">
      <c r="A24" s="24"/>
      <c r="B24" s="24"/>
      <c r="C24" s="24"/>
      <c r="D24" s="24"/>
      <c r="E24" s="24"/>
      <c r="F24" s="24"/>
    </row>
    <row r="25" spans="1:8" ht="15" customHeight="1">
      <c r="A25" s="24"/>
      <c r="B25" s="24"/>
      <c r="C25" s="24"/>
      <c r="D25" s="24"/>
      <c r="E25" s="24"/>
      <c r="F25" s="24"/>
    </row>
    <row r="26" spans="1:8" ht="15" customHeight="1">
      <c r="A26" s="24"/>
      <c r="B26" s="24"/>
      <c r="C26" s="24"/>
      <c r="D26" s="24"/>
      <c r="E26" s="24"/>
      <c r="F26" s="24"/>
    </row>
    <row r="27" spans="1:8" ht="15" customHeight="1">
      <c r="A27" s="24"/>
      <c r="B27" s="24"/>
      <c r="C27" s="24"/>
      <c r="D27" s="24"/>
      <c r="E27" s="24"/>
      <c r="F27" s="24"/>
    </row>
  </sheetData>
  <mergeCells count="8">
    <mergeCell ref="A1:H1"/>
    <mergeCell ref="A4:B4"/>
    <mergeCell ref="E4:G4"/>
    <mergeCell ref="A6:B6"/>
    <mergeCell ref="A21:H21"/>
    <mergeCell ref="C4:C5"/>
    <mergeCell ref="D4:D5"/>
    <mergeCell ref="H4:H5"/>
  </mergeCells>
  <phoneticPr fontId="0" type="noConversion"/>
  <printOptions horizontalCentered="1"/>
  <pageMargins left="0.74930555555555556" right="0.74930555555555556" top="0.78680555555555554" bottom="0.67986111111111114" header="0.40972222222222221"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WPS Office 专业版</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9</vt:i4>
      </vt:variant>
      <vt:variant>
        <vt:lpstr>命名范围</vt:lpstr>
      </vt:variant>
      <vt:variant>
        <vt:i4>15</vt:i4>
      </vt:variant>
    </vt:vector>
  </HeadingPairs>
  <TitlesOfParts>
    <vt:vector size="24" baseType="lpstr">
      <vt:lpstr>封面</vt:lpstr>
      <vt:lpstr>收支总表</vt:lpstr>
      <vt:lpstr>收入总表公开</vt:lpstr>
      <vt:lpstr>支出总表公开</vt:lpstr>
      <vt:lpstr>财政拨款支出总表</vt:lpstr>
      <vt:lpstr>一般公共预算支出明细表公开</vt:lpstr>
      <vt:lpstr>一般公共预算基本支出明细表</vt:lpstr>
      <vt:lpstr>一般公共预算拨款“三公”经费及会议费、培训费支出预算表</vt:lpstr>
      <vt:lpstr>政府性基金收支表</vt:lpstr>
      <vt:lpstr>收入总表公开!Print_Area</vt:lpstr>
      <vt:lpstr>收支总表!Print_Area</vt:lpstr>
      <vt:lpstr>一般公共预算拨款“三公”经费及会议费、培训费支出预算表!Print_Area</vt:lpstr>
      <vt:lpstr>一般公共预算基本支出明细表!Print_Area</vt:lpstr>
      <vt:lpstr>一般公共预算支出明细表公开!Print_Area</vt:lpstr>
      <vt:lpstr>政府性基金收支表!Print_Area</vt:lpstr>
      <vt:lpstr>支出总表公开!Print_Area</vt:lpstr>
      <vt:lpstr>财政拨款支出总表!Print_Titles</vt:lpstr>
      <vt:lpstr>收入总表公开!Print_Titles</vt:lpstr>
      <vt:lpstr>收支总表!Print_Titles</vt:lpstr>
      <vt:lpstr>一般公共预算拨款“三公”经费及会议费、培训费支出预算表!Print_Titles</vt:lpstr>
      <vt:lpstr>一般公共预算基本支出明细表!Print_Titles</vt:lpstr>
      <vt:lpstr>一般公共预算支出明细表公开!Print_Titles</vt:lpstr>
      <vt:lpstr>政府性基金收支表!Print_Titles</vt:lpstr>
      <vt:lpstr>支出总表公开!Print_Titles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
  <cp:lastPrinted>2017-07-30T09:26:14Z</cp:lastPrinted>
  <dcterms:created xsi:type="dcterms:W3CDTF">2016-01-19T03:04:57Z</dcterms:created>
  <dcterms:modified xsi:type="dcterms:W3CDTF">2017-08-08T12:32:40Z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2052-9.1.0.4833</vt:lpwstr>
  </property>
</Properties>
</file>